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HIFI.AUTH\Desktop\"/>
    </mc:Choice>
  </mc:AlternateContent>
  <bookViews>
    <workbookView xWindow="0" yWindow="0" windowWidth="19200" windowHeight="8496" tabRatio="744"/>
  </bookViews>
  <sheets>
    <sheet name="Menu" sheetId="22" r:id="rId1"/>
    <sheet name="Inkjet Printers" sheetId="2" r:id="rId2"/>
    <sheet name="Laser, PageWide &amp; Scanner" sheetId="38" r:id="rId3"/>
    <sheet name="Laser, PageWide &amp; Scanners" sheetId="37" state="hidden" r:id="rId4"/>
    <sheet name="Sheet2" sheetId="36" state="hidden" r:id="rId5"/>
    <sheet name="HP Supplies &amp; Media " sheetId="40" r:id="rId6"/>
  </sheets>
  <externalReferences>
    <externalReference r:id="rId7"/>
  </externalReferences>
  <definedNames>
    <definedName name="_xlnm._FilterDatabase" localSheetId="5" hidden="1">'HP Supplies &amp; Media '!$A$18:$AK$498</definedName>
    <definedName name="_xlnm._FilterDatabase" localSheetId="1" hidden="1">'Inkjet Printers'!#REF!</definedName>
    <definedName name="_VA1" localSheetId="2">#REF!</definedName>
    <definedName name="_VA1" localSheetId="3">#REF!</definedName>
    <definedName name="_VA1">#REF!</definedName>
    <definedName name="_VV1" localSheetId="2">#REF!</definedName>
    <definedName name="_VV1" localSheetId="3">#REF!</definedName>
    <definedName name="_VV1">#REF!</definedName>
    <definedName name="form_start_ind">#REF!</definedName>
    <definedName name="formular_start">'HP Supplies &amp; Media '!$A$246</definedName>
    <definedName name="Legend_Status" localSheetId="2">#REF!</definedName>
    <definedName name="Legend_Status" localSheetId="3">#REF!</definedName>
    <definedName name="Legend_Status" localSheetId="0">[1]Legend!$A$5:$A$15</definedName>
    <definedName name="Legend_Status">#REF!</definedName>
    <definedName name="maxProducts">#REF!</definedName>
    <definedName name="_xlnm.Print_Area" localSheetId="5">'HP Supplies &amp; Media '!$T$13:$AC$498</definedName>
    <definedName name="_xlnm.Print_Area" localSheetId="1">'Inkjet Printers'!#REF!</definedName>
    <definedName name="_xlnm.Print_Area" localSheetId="0">Menu!$A$1:$Q$25</definedName>
    <definedName name="_xlnm.Print_Titles" localSheetId="5">'HP Supplies &amp; Media '!$1:$18</definedName>
    <definedName name="_xlnm.Print_Titles" localSheetId="1">'Inkjet Printers'!#REF!</definedName>
    <definedName name="Retail">'HP Supplies &amp; Media '!$S$7:$AD$500</definedName>
    <definedName name="Sort_1N">'HP Supplies &amp; Media '!$B$246:$AK$407</definedName>
    <definedName name="Sort_5T">'HP Supplies &amp; Media '!#REF!</definedName>
    <definedName name="Sort_IA_1N">#REF!</definedName>
    <definedName name="Sort_IA_5T">#REF!</definedName>
    <definedName name="Sort_IA_UK">#REF!</definedName>
    <definedName name="Sort_Range">'HP Supplies &amp; Media '!$A$246:$AK$498</definedName>
    <definedName name="Sortrange_1N">'HP Supplies &amp; Media '!$C$246:$C$407</definedName>
    <definedName name="SortRange_5T">'HP Supplies &amp; Media '!#REF!+'HP Supplies &amp; Media '!#REF!</definedName>
    <definedName name="Z_07BD4065_9962_4DF3_903A_50E93F513556_.wvu.FilterData" localSheetId="1" hidden="1">'Inkjet Printers'!#REF!</definedName>
    <definedName name="Z_07BD4065_9962_4DF3_903A_50E93F513556_.wvu.PrintArea" localSheetId="1" hidden="1">'Inkjet Printers'!#REF!</definedName>
    <definedName name="Z_07BD4065_9962_4DF3_903A_50E93F513556_.wvu.PrintArea" localSheetId="0" hidden="1">Menu!$A$1:$Q$25</definedName>
    <definedName name="Z_07BD4065_9962_4DF3_903A_50E93F513556_.wvu.PrintTitles" localSheetId="1" hidden="1">'Inkjet Printers'!#REF!</definedName>
    <definedName name="Z_6E7E45B6_973C_4391_8BD6_086214659D2C_.wvu.FilterData" localSheetId="1" hidden="1">'Inkjet Printers'!#REF!</definedName>
    <definedName name="Z_6E7E45B6_973C_4391_8BD6_086214659D2C_.wvu.PrintArea" localSheetId="1" hidden="1">'Inkjet Printers'!#REF!</definedName>
    <definedName name="Z_6E7E45B6_973C_4391_8BD6_086214659D2C_.wvu.PrintArea" localSheetId="0" hidden="1">Menu!$A$1:$Q$25</definedName>
    <definedName name="Z_6E7E45B6_973C_4391_8BD6_086214659D2C_.wvu.PrintTitles" localSheetId="1" hidden="1">'Inkjet Printers'!#REF!</definedName>
    <definedName name="Z_7C04F70D_DCB3_4FC3_95E2_F6CBBEFDAF38_.wvu.FilterData" localSheetId="1" hidden="1">'Inkjet Printers'!#REF!</definedName>
    <definedName name="Z_7C04F70D_DCB3_4FC3_95E2_F6CBBEFDAF38_.wvu.PrintArea" localSheetId="1" hidden="1">'Inkjet Printers'!#REF!</definedName>
    <definedName name="Z_7C04F70D_DCB3_4FC3_95E2_F6CBBEFDAF38_.wvu.PrintArea" localSheetId="0" hidden="1">Menu!$A$1:$Q$25</definedName>
    <definedName name="Z_7C04F70D_DCB3_4FC3_95E2_F6CBBEFDAF38_.wvu.PrintTitles" localSheetId="1" hidden="1">'Inkjet Printers'!#REF!</definedName>
    <definedName name="Z_C328FFCB_3EE8_440A_8A3A_A025E131C87D_.wvu.FilterData" localSheetId="1" hidden="1">'Inkjet Printers'!#REF!</definedName>
    <definedName name="Z_C328FFCB_3EE8_440A_8A3A_A025E131C87D_.wvu.PrintArea" localSheetId="1" hidden="1">'Inkjet Printers'!#REF!</definedName>
    <definedName name="Z_C328FFCB_3EE8_440A_8A3A_A025E131C87D_.wvu.PrintArea" localSheetId="0" hidden="1">Menu!$A$1:$Q$25</definedName>
    <definedName name="Z_C328FFCB_3EE8_440A_8A3A_A025E131C87D_.wvu.PrintTitles" localSheetId="1" hidden="1">'Inkjet Printers'!#REF!</definedName>
  </definedNames>
  <calcPr calcId="152511"/>
  <customWorkbookViews>
    <customWorkbookView name="maesst - Personal View" guid="{7C04F70D-DCB3-4FC3-95E2-F6CBBEFDAF38}" mergeInterval="0" personalView="1" maximized="1" windowWidth="1047" windowHeight="628" tabRatio="809" activeSheetId="8"/>
    <customWorkbookView name="Roel Van der Sanden - Personal View" guid="{07BD4065-9962-4DF3-903A-50E93F513556}" mergeInterval="0" personalView="1" maximized="1" xWindow="1" yWindow="1" windowWidth="1280" windowHeight="536" tabRatio="809" activeSheetId="1"/>
    <customWorkbookView name="Pierre-Gilles Pecquereau - Personal View" guid="{6E7E45B6-973C-4391-8BD6-086214659D2C}" mergeInterval="0" personalView="1" maximized="1" xWindow="1" yWindow="1" windowWidth="1280" windowHeight="564" tabRatio="809" activeSheetId="9"/>
    <customWorkbookView name="svenolbr - Personal View" guid="{C328FFCB-3EE8-440A-8A3A-A025E131C87D}" mergeInterval="0" personalView="1" maximized="1" windowWidth="994" windowHeight="511" tabRatio="809" activeSheetId="5"/>
  </customWorkbookViews>
</workbook>
</file>

<file path=xl/calcChain.xml><?xml version="1.0" encoding="utf-8"?>
<calcChain xmlns="http://schemas.openxmlformats.org/spreadsheetml/2006/main">
  <c r="H56" i="2" l="1"/>
  <c r="H55" i="2"/>
  <c r="H54" i="2"/>
  <c r="H53" i="2"/>
  <c r="H51" i="2"/>
  <c r="H50" i="2"/>
  <c r="H49" i="2"/>
  <c r="H48" i="2"/>
  <c r="H47" i="2"/>
  <c r="H46" i="2"/>
  <c r="H44" i="2"/>
  <c r="H43" i="2"/>
  <c r="H42" i="2"/>
  <c r="H41" i="2"/>
  <c r="H40" i="2"/>
  <c r="H39" i="2"/>
  <c r="H38" i="2"/>
  <c r="H35" i="2"/>
  <c r="H34" i="2"/>
  <c r="H33" i="2"/>
  <c r="H32" i="2"/>
  <c r="H30" i="2"/>
  <c r="H29" i="2"/>
  <c r="H28" i="2"/>
  <c r="H27" i="2"/>
  <c r="H26" i="2"/>
  <c r="H25" i="2"/>
  <c r="H24" i="2"/>
  <c r="H23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Z498" i="40" l="1"/>
  <c r="Y498" i="40"/>
  <c r="V498" i="40"/>
  <c r="U498" i="40"/>
  <c r="T498" i="40"/>
  <c r="Z497" i="40"/>
  <c r="Y497" i="40"/>
  <c r="V497" i="40"/>
  <c r="U497" i="40"/>
  <c r="T497" i="40"/>
  <c r="Z496" i="40"/>
  <c r="Y496" i="40"/>
  <c r="X496" i="40"/>
  <c r="V496" i="40"/>
  <c r="U496" i="40"/>
  <c r="T496" i="40"/>
  <c r="Z495" i="40"/>
  <c r="Y495" i="40"/>
  <c r="V495" i="40"/>
  <c r="U495" i="40"/>
  <c r="T495" i="40"/>
  <c r="Z494" i="40"/>
  <c r="Y494" i="40"/>
  <c r="V494" i="40"/>
  <c r="U494" i="40"/>
  <c r="T494" i="40"/>
  <c r="Z493" i="40"/>
  <c r="Y493" i="40"/>
  <c r="V493" i="40"/>
  <c r="U493" i="40"/>
  <c r="T493" i="40"/>
  <c r="Z492" i="40"/>
  <c r="Y492" i="40"/>
  <c r="V492" i="40"/>
  <c r="U492" i="40"/>
  <c r="T492" i="40"/>
  <c r="Z491" i="40"/>
  <c r="Y491" i="40"/>
  <c r="V491" i="40"/>
  <c r="U491" i="40"/>
  <c r="T491" i="40"/>
  <c r="Z490" i="40"/>
  <c r="Y490" i="40"/>
  <c r="V490" i="40"/>
  <c r="U490" i="40"/>
  <c r="T490" i="40"/>
  <c r="Z489" i="40"/>
  <c r="Y489" i="40"/>
  <c r="V489" i="40"/>
  <c r="U489" i="40"/>
  <c r="T489" i="40"/>
  <c r="Z488" i="40"/>
  <c r="Y488" i="40"/>
  <c r="X488" i="40"/>
  <c r="V488" i="40"/>
  <c r="U488" i="40"/>
  <c r="T488" i="40"/>
  <c r="Z487" i="40"/>
  <c r="Y487" i="40"/>
  <c r="V487" i="40"/>
  <c r="U487" i="40"/>
  <c r="T487" i="40"/>
  <c r="Z486" i="40"/>
  <c r="Y486" i="40"/>
  <c r="V486" i="40"/>
  <c r="U486" i="40"/>
  <c r="T486" i="40"/>
  <c r="Z485" i="40"/>
  <c r="Y485" i="40"/>
  <c r="V485" i="40"/>
  <c r="U485" i="40"/>
  <c r="T485" i="40"/>
  <c r="Z484" i="40"/>
  <c r="Y484" i="40"/>
  <c r="V484" i="40"/>
  <c r="U484" i="40"/>
  <c r="T484" i="40"/>
  <c r="Z483" i="40"/>
  <c r="Y483" i="40"/>
  <c r="V483" i="40"/>
  <c r="U483" i="40"/>
  <c r="T483" i="40"/>
  <c r="Z482" i="40"/>
  <c r="Y482" i="40"/>
  <c r="V482" i="40"/>
  <c r="U482" i="40"/>
  <c r="T482" i="40"/>
  <c r="Z481" i="40"/>
  <c r="Y481" i="40"/>
  <c r="V481" i="40"/>
  <c r="U481" i="40"/>
  <c r="T481" i="40"/>
  <c r="Z480" i="40"/>
  <c r="Y480" i="40"/>
  <c r="X480" i="40"/>
  <c r="V480" i="40"/>
  <c r="U480" i="40"/>
  <c r="T480" i="40"/>
  <c r="Z479" i="40"/>
  <c r="Y479" i="40"/>
  <c r="V479" i="40"/>
  <c r="U479" i="40"/>
  <c r="T479" i="40"/>
  <c r="Z478" i="40"/>
  <c r="Y478" i="40"/>
  <c r="V478" i="40"/>
  <c r="U478" i="40"/>
  <c r="T478" i="40"/>
  <c r="Z477" i="40"/>
  <c r="Y477" i="40"/>
  <c r="V477" i="40"/>
  <c r="U477" i="40"/>
  <c r="T477" i="40"/>
  <c r="Z476" i="40"/>
  <c r="Y476" i="40"/>
  <c r="V476" i="40"/>
  <c r="U476" i="40"/>
  <c r="T476" i="40"/>
  <c r="Z475" i="40"/>
  <c r="Y475" i="40"/>
  <c r="V475" i="40"/>
  <c r="U475" i="40"/>
  <c r="T475" i="40"/>
  <c r="Z474" i="40"/>
  <c r="Y474" i="40"/>
  <c r="V474" i="40"/>
  <c r="U474" i="40"/>
  <c r="T474" i="40"/>
  <c r="Z473" i="40"/>
  <c r="Y473" i="40"/>
  <c r="V473" i="40"/>
  <c r="U473" i="40"/>
  <c r="T473" i="40"/>
  <c r="Z472" i="40"/>
  <c r="Y472" i="40"/>
  <c r="X472" i="40"/>
  <c r="V472" i="40"/>
  <c r="U472" i="40"/>
  <c r="T472" i="40"/>
  <c r="Z471" i="40"/>
  <c r="Y471" i="40"/>
  <c r="V471" i="40"/>
  <c r="U471" i="40"/>
  <c r="T471" i="40"/>
  <c r="Z470" i="40"/>
  <c r="Y470" i="40"/>
  <c r="V470" i="40"/>
  <c r="U470" i="40"/>
  <c r="T470" i="40"/>
  <c r="Z469" i="40"/>
  <c r="Y469" i="40"/>
  <c r="V469" i="40"/>
  <c r="U469" i="40"/>
  <c r="T469" i="40"/>
  <c r="Z468" i="40"/>
  <c r="Y468" i="40"/>
  <c r="V468" i="40"/>
  <c r="U468" i="40"/>
  <c r="T468" i="40"/>
  <c r="Z467" i="40"/>
  <c r="Y467" i="40"/>
  <c r="V467" i="40"/>
  <c r="U467" i="40"/>
  <c r="T467" i="40"/>
  <c r="Z466" i="40"/>
  <c r="Y466" i="40"/>
  <c r="V466" i="40"/>
  <c r="U466" i="40"/>
  <c r="T466" i="40"/>
  <c r="X466" i="40" s="1"/>
  <c r="Z465" i="40"/>
  <c r="Y465" i="40"/>
  <c r="V465" i="40"/>
  <c r="U465" i="40"/>
  <c r="T465" i="40"/>
  <c r="Z464" i="40"/>
  <c r="Y464" i="40"/>
  <c r="V464" i="40"/>
  <c r="U464" i="40"/>
  <c r="T464" i="40"/>
  <c r="Z463" i="40"/>
  <c r="Y463" i="40"/>
  <c r="V463" i="40"/>
  <c r="U463" i="40"/>
  <c r="T463" i="40"/>
  <c r="Z462" i="40"/>
  <c r="Y462" i="40"/>
  <c r="V462" i="40"/>
  <c r="U462" i="40"/>
  <c r="T462" i="40"/>
  <c r="X462" i="40" s="1"/>
  <c r="Z461" i="40"/>
  <c r="Y461" i="40"/>
  <c r="V461" i="40"/>
  <c r="U461" i="40"/>
  <c r="T461" i="40"/>
  <c r="Z460" i="40"/>
  <c r="Y460" i="40"/>
  <c r="V460" i="40"/>
  <c r="U460" i="40"/>
  <c r="T460" i="40"/>
  <c r="Z459" i="40"/>
  <c r="Y459" i="40"/>
  <c r="V459" i="40"/>
  <c r="U459" i="40"/>
  <c r="T459" i="40"/>
  <c r="Z458" i="40"/>
  <c r="Y458" i="40"/>
  <c r="V458" i="40"/>
  <c r="U458" i="40"/>
  <c r="T458" i="40"/>
  <c r="X458" i="40" s="1"/>
  <c r="Z457" i="40"/>
  <c r="Y457" i="40"/>
  <c r="V457" i="40"/>
  <c r="U457" i="40"/>
  <c r="T457" i="40"/>
  <c r="Z456" i="40"/>
  <c r="Y456" i="40"/>
  <c r="V456" i="40"/>
  <c r="U456" i="40"/>
  <c r="T456" i="40"/>
  <c r="Z455" i="40"/>
  <c r="Y455" i="40"/>
  <c r="V455" i="40"/>
  <c r="U455" i="40"/>
  <c r="T455" i="40"/>
  <c r="A455" i="40"/>
  <c r="A456" i="40" s="1"/>
  <c r="A457" i="40" s="1"/>
  <c r="A458" i="40" s="1"/>
  <c r="A459" i="40" s="1"/>
  <c r="A460" i="40" s="1"/>
  <c r="A461" i="40" s="1"/>
  <c r="A462" i="40" s="1"/>
  <c r="A463" i="40" s="1"/>
  <c r="A464" i="40" s="1"/>
  <c r="A465" i="40" s="1"/>
  <c r="A466" i="40" s="1"/>
  <c r="A467" i="40" s="1"/>
  <c r="A468" i="40" s="1"/>
  <c r="A469" i="40" s="1"/>
  <c r="A470" i="40" s="1"/>
  <c r="A471" i="40" s="1"/>
  <c r="A472" i="40" s="1"/>
  <c r="A473" i="40" s="1"/>
  <c r="A474" i="40" s="1"/>
  <c r="A475" i="40" s="1"/>
  <c r="A476" i="40" s="1"/>
  <c r="A477" i="40" s="1"/>
  <c r="A478" i="40" s="1"/>
  <c r="A479" i="40" s="1"/>
  <c r="A480" i="40" s="1"/>
  <c r="A481" i="40" s="1"/>
  <c r="A482" i="40" s="1"/>
  <c r="A483" i="40" s="1"/>
  <c r="A484" i="40" s="1"/>
  <c r="A485" i="40" s="1"/>
  <c r="A486" i="40" s="1"/>
  <c r="A487" i="40" s="1"/>
  <c r="A488" i="40" s="1"/>
  <c r="A489" i="40" s="1"/>
  <c r="A490" i="40" s="1"/>
  <c r="A491" i="40" s="1"/>
  <c r="A492" i="40" s="1"/>
  <c r="A493" i="40" s="1"/>
  <c r="A494" i="40" s="1"/>
  <c r="A495" i="40" s="1"/>
  <c r="A496" i="40" s="1"/>
  <c r="A497" i="40" s="1"/>
  <c r="A498" i="40" s="1"/>
  <c r="Z454" i="40"/>
  <c r="Y454" i="40"/>
  <c r="V454" i="40"/>
  <c r="U454" i="40"/>
  <c r="T454" i="40"/>
  <c r="X454" i="40" s="1"/>
  <c r="Z453" i="40"/>
  <c r="Y453" i="40"/>
  <c r="V453" i="40"/>
  <c r="U453" i="40"/>
  <c r="T453" i="40"/>
  <c r="Z452" i="40"/>
  <c r="Y452" i="40"/>
  <c r="V452" i="40"/>
  <c r="U452" i="40"/>
  <c r="T452" i="40"/>
  <c r="Z451" i="40"/>
  <c r="Y451" i="40"/>
  <c r="V451" i="40"/>
  <c r="U451" i="40"/>
  <c r="T451" i="40"/>
  <c r="Z450" i="40"/>
  <c r="Y450" i="40"/>
  <c r="V450" i="40"/>
  <c r="U450" i="40"/>
  <c r="T450" i="40"/>
  <c r="X450" i="40" s="1"/>
  <c r="Z449" i="40"/>
  <c r="Y449" i="40"/>
  <c r="V449" i="40"/>
  <c r="U449" i="40"/>
  <c r="T449" i="40"/>
  <c r="Z448" i="40"/>
  <c r="Y448" i="40"/>
  <c r="V448" i="40"/>
  <c r="U448" i="40"/>
  <c r="T448" i="40"/>
  <c r="Z447" i="40"/>
  <c r="Y447" i="40"/>
  <c r="V447" i="40"/>
  <c r="U447" i="40"/>
  <c r="T447" i="40"/>
  <c r="A447" i="40"/>
  <c r="A448" i="40" s="1"/>
  <c r="A449" i="40" s="1"/>
  <c r="A450" i="40" s="1"/>
  <c r="A451" i="40" s="1"/>
  <c r="A452" i="40" s="1"/>
  <c r="A453" i="40" s="1"/>
  <c r="A454" i="40" s="1"/>
  <c r="Z446" i="40"/>
  <c r="Y446" i="40"/>
  <c r="V446" i="40"/>
  <c r="U446" i="40"/>
  <c r="T446" i="40"/>
  <c r="X446" i="40" s="1"/>
  <c r="A446" i="40"/>
  <c r="Z445" i="40"/>
  <c r="Y445" i="40"/>
  <c r="V445" i="40"/>
  <c r="U445" i="40"/>
  <c r="T445" i="40"/>
  <c r="Z444" i="40"/>
  <c r="Y444" i="40"/>
  <c r="V444" i="40"/>
  <c r="U444" i="40"/>
  <c r="T444" i="40"/>
  <c r="Z443" i="40"/>
  <c r="Y443" i="40"/>
  <c r="V443" i="40"/>
  <c r="U443" i="40"/>
  <c r="T443" i="40"/>
  <c r="Z442" i="40"/>
  <c r="Y442" i="40"/>
  <c r="V442" i="40"/>
  <c r="U442" i="40"/>
  <c r="T442" i="40"/>
  <c r="Z441" i="40"/>
  <c r="Y441" i="40"/>
  <c r="X441" i="40"/>
  <c r="V441" i="40"/>
  <c r="U441" i="40"/>
  <c r="T441" i="40"/>
  <c r="Z440" i="40"/>
  <c r="Y440" i="40"/>
  <c r="V440" i="40"/>
  <c r="U440" i="40"/>
  <c r="T440" i="40"/>
  <c r="Z439" i="40"/>
  <c r="Y439" i="40"/>
  <c r="V439" i="40"/>
  <c r="U439" i="40"/>
  <c r="T439" i="40"/>
  <c r="Z438" i="40"/>
  <c r="Y438" i="40"/>
  <c r="V438" i="40"/>
  <c r="U438" i="40"/>
  <c r="T438" i="40"/>
  <c r="Z437" i="40"/>
  <c r="Y437" i="40"/>
  <c r="X437" i="40"/>
  <c r="V437" i="40"/>
  <c r="U437" i="40"/>
  <c r="T437" i="40"/>
  <c r="Z436" i="40"/>
  <c r="Y436" i="40"/>
  <c r="V436" i="40"/>
  <c r="U436" i="40"/>
  <c r="T436" i="40"/>
  <c r="Z435" i="40"/>
  <c r="Y435" i="40"/>
  <c r="V435" i="40"/>
  <c r="U435" i="40"/>
  <c r="T435" i="40"/>
  <c r="Z433" i="40"/>
  <c r="Y433" i="40"/>
  <c r="V433" i="40"/>
  <c r="U433" i="40"/>
  <c r="T433" i="40"/>
  <c r="Z432" i="40"/>
  <c r="Y432" i="40"/>
  <c r="V432" i="40"/>
  <c r="U432" i="40"/>
  <c r="T432" i="40"/>
  <c r="Z431" i="40"/>
  <c r="Y431" i="40"/>
  <c r="V431" i="40"/>
  <c r="U431" i="40"/>
  <c r="T431" i="40"/>
  <c r="Z430" i="40"/>
  <c r="Y430" i="40"/>
  <c r="V430" i="40"/>
  <c r="U430" i="40"/>
  <c r="T430" i="40"/>
  <c r="Z429" i="40"/>
  <c r="Y429" i="40"/>
  <c r="V429" i="40"/>
  <c r="U429" i="40"/>
  <c r="T429" i="40"/>
  <c r="Z428" i="40"/>
  <c r="Y428" i="40"/>
  <c r="V428" i="40"/>
  <c r="U428" i="40"/>
  <c r="T428" i="40"/>
  <c r="Z427" i="40"/>
  <c r="Y427" i="40"/>
  <c r="V427" i="40"/>
  <c r="U427" i="40"/>
  <c r="T427" i="40"/>
  <c r="Z426" i="40"/>
  <c r="Y426" i="40"/>
  <c r="V426" i="40"/>
  <c r="U426" i="40"/>
  <c r="T426" i="40"/>
  <c r="Z425" i="40"/>
  <c r="Y425" i="40"/>
  <c r="V425" i="40"/>
  <c r="U425" i="40"/>
  <c r="T425" i="40"/>
  <c r="Z424" i="40"/>
  <c r="Y424" i="40"/>
  <c r="V424" i="40"/>
  <c r="U424" i="40"/>
  <c r="T424" i="40"/>
  <c r="Z423" i="40"/>
  <c r="Y423" i="40"/>
  <c r="V423" i="40"/>
  <c r="U423" i="40"/>
  <c r="T423" i="40"/>
  <c r="Z422" i="40"/>
  <c r="Y422" i="40"/>
  <c r="V422" i="40"/>
  <c r="U422" i="40"/>
  <c r="T422" i="40"/>
  <c r="Z421" i="40"/>
  <c r="Y421" i="40"/>
  <c r="V421" i="40"/>
  <c r="U421" i="40"/>
  <c r="T421" i="40"/>
  <c r="Z420" i="40"/>
  <c r="Y420" i="40"/>
  <c r="V420" i="40"/>
  <c r="U420" i="40"/>
  <c r="T420" i="40"/>
  <c r="Z419" i="40"/>
  <c r="Y419" i="40"/>
  <c r="V419" i="40"/>
  <c r="U419" i="40"/>
  <c r="T419" i="40"/>
  <c r="Z418" i="40"/>
  <c r="Y418" i="40"/>
  <c r="V418" i="40"/>
  <c r="U418" i="40"/>
  <c r="T418" i="40"/>
  <c r="Z417" i="40"/>
  <c r="Y417" i="40"/>
  <c r="V417" i="40"/>
  <c r="U417" i="40"/>
  <c r="T417" i="40"/>
  <c r="Z416" i="40"/>
  <c r="Y416" i="40"/>
  <c r="V416" i="40"/>
  <c r="U416" i="40"/>
  <c r="T416" i="40"/>
  <c r="Z415" i="40"/>
  <c r="Y415" i="40"/>
  <c r="V415" i="40"/>
  <c r="U415" i="40"/>
  <c r="T415" i="40"/>
  <c r="Z414" i="40"/>
  <c r="Y414" i="40"/>
  <c r="V414" i="40"/>
  <c r="U414" i="40"/>
  <c r="T414" i="40"/>
  <c r="Z413" i="40"/>
  <c r="Y413" i="40"/>
  <c r="V413" i="40"/>
  <c r="U413" i="40"/>
  <c r="T413" i="40"/>
  <c r="Z412" i="40"/>
  <c r="Y412" i="40"/>
  <c r="V412" i="40"/>
  <c r="U412" i="40"/>
  <c r="T412" i="40"/>
  <c r="Z411" i="40"/>
  <c r="Y411" i="40"/>
  <c r="V411" i="40"/>
  <c r="U411" i="40"/>
  <c r="T411" i="40"/>
  <c r="Z410" i="40"/>
  <c r="Y410" i="40"/>
  <c r="V410" i="40"/>
  <c r="U410" i="40"/>
  <c r="T410" i="40"/>
  <c r="Z409" i="40"/>
  <c r="Y409" i="40"/>
  <c r="V409" i="40"/>
  <c r="U409" i="40"/>
  <c r="T409" i="40"/>
  <c r="Z408" i="40"/>
  <c r="Y408" i="40"/>
  <c r="V408" i="40"/>
  <c r="U408" i="40"/>
  <c r="T408" i="40"/>
  <c r="Z407" i="40"/>
  <c r="Y407" i="40"/>
  <c r="V407" i="40"/>
  <c r="U407" i="40"/>
  <c r="T407" i="40"/>
  <c r="Z406" i="40"/>
  <c r="Y406" i="40"/>
  <c r="V406" i="40"/>
  <c r="U406" i="40"/>
  <c r="T406" i="40"/>
  <c r="Z405" i="40"/>
  <c r="Y405" i="40"/>
  <c r="V405" i="40"/>
  <c r="U405" i="40"/>
  <c r="T405" i="40"/>
  <c r="Z404" i="40"/>
  <c r="Y404" i="40"/>
  <c r="V404" i="40"/>
  <c r="U404" i="40"/>
  <c r="T404" i="40"/>
  <c r="Z403" i="40"/>
  <c r="Y403" i="40"/>
  <c r="V403" i="40"/>
  <c r="U403" i="40"/>
  <c r="T403" i="40"/>
  <c r="Z402" i="40"/>
  <c r="Y402" i="40"/>
  <c r="V402" i="40"/>
  <c r="U402" i="40"/>
  <c r="T402" i="40"/>
  <c r="Z401" i="40"/>
  <c r="Y401" i="40"/>
  <c r="V401" i="40"/>
  <c r="U401" i="40"/>
  <c r="T401" i="40"/>
  <c r="Z400" i="40"/>
  <c r="Y400" i="40"/>
  <c r="V400" i="40"/>
  <c r="U400" i="40"/>
  <c r="T400" i="40"/>
  <c r="Z398" i="40"/>
  <c r="Y398" i="40"/>
  <c r="V398" i="40"/>
  <c r="U398" i="40"/>
  <c r="T398" i="40"/>
  <c r="Z397" i="40"/>
  <c r="Y397" i="40"/>
  <c r="X397" i="40"/>
  <c r="V397" i="40"/>
  <c r="U397" i="40"/>
  <c r="T397" i="40"/>
  <c r="Z396" i="40"/>
  <c r="Y396" i="40"/>
  <c r="V396" i="40"/>
  <c r="U396" i="40"/>
  <c r="T396" i="40"/>
  <c r="Z395" i="40"/>
  <c r="Y395" i="40"/>
  <c r="X395" i="40"/>
  <c r="V395" i="40"/>
  <c r="U395" i="40"/>
  <c r="T395" i="40"/>
  <c r="Z394" i="40"/>
  <c r="Y394" i="40"/>
  <c r="V394" i="40"/>
  <c r="U394" i="40"/>
  <c r="T394" i="40"/>
  <c r="Z393" i="40"/>
  <c r="Y393" i="40"/>
  <c r="X393" i="40"/>
  <c r="V393" i="40"/>
  <c r="U393" i="40"/>
  <c r="T393" i="40"/>
  <c r="Z392" i="40"/>
  <c r="Y392" i="40"/>
  <c r="V392" i="40"/>
  <c r="U392" i="40"/>
  <c r="T392" i="40"/>
  <c r="Z391" i="40"/>
  <c r="Y391" i="40"/>
  <c r="X391" i="40"/>
  <c r="V391" i="40"/>
  <c r="U391" i="40"/>
  <c r="T391" i="40"/>
  <c r="Z390" i="40"/>
  <c r="Y390" i="40"/>
  <c r="V390" i="40"/>
  <c r="U390" i="40"/>
  <c r="T390" i="40"/>
  <c r="Z389" i="40"/>
  <c r="Y389" i="40"/>
  <c r="X389" i="40"/>
  <c r="V389" i="40"/>
  <c r="U389" i="40"/>
  <c r="T389" i="40"/>
  <c r="Z388" i="40"/>
  <c r="Y388" i="40"/>
  <c r="V388" i="40"/>
  <c r="U388" i="40"/>
  <c r="T388" i="40"/>
  <c r="Z387" i="40"/>
  <c r="Y387" i="40"/>
  <c r="X387" i="40"/>
  <c r="V387" i="40"/>
  <c r="U387" i="40"/>
  <c r="T387" i="40"/>
  <c r="Z386" i="40"/>
  <c r="Y386" i="40"/>
  <c r="V386" i="40"/>
  <c r="U386" i="40"/>
  <c r="T386" i="40"/>
  <c r="Z385" i="40"/>
  <c r="Y385" i="40"/>
  <c r="X385" i="40"/>
  <c r="V385" i="40"/>
  <c r="U385" i="40"/>
  <c r="T385" i="40"/>
  <c r="Z384" i="40"/>
  <c r="V384" i="40"/>
  <c r="U384" i="40"/>
  <c r="T384" i="40"/>
  <c r="X384" i="40" s="1"/>
  <c r="Z383" i="40"/>
  <c r="X383" i="40"/>
  <c r="V383" i="40"/>
  <c r="U383" i="40"/>
  <c r="T383" i="40"/>
  <c r="Z382" i="40"/>
  <c r="V382" i="40"/>
  <c r="U382" i="40"/>
  <c r="T382" i="40"/>
  <c r="Z381" i="40"/>
  <c r="X381" i="40"/>
  <c r="V381" i="40"/>
  <c r="U381" i="40"/>
  <c r="T381" i="40"/>
  <c r="Z380" i="40"/>
  <c r="Y380" i="40"/>
  <c r="V380" i="40"/>
  <c r="U380" i="40"/>
  <c r="T380" i="40"/>
  <c r="Z379" i="40"/>
  <c r="Y379" i="40"/>
  <c r="X379" i="40"/>
  <c r="V379" i="40"/>
  <c r="U379" i="40"/>
  <c r="T379" i="40"/>
  <c r="Z378" i="40"/>
  <c r="Y378" i="40"/>
  <c r="V378" i="40"/>
  <c r="U378" i="40"/>
  <c r="T378" i="40"/>
  <c r="Z377" i="40"/>
  <c r="Y377" i="40"/>
  <c r="X377" i="40"/>
  <c r="V377" i="40"/>
  <c r="U377" i="40"/>
  <c r="T377" i="40"/>
  <c r="Z376" i="40"/>
  <c r="Y376" i="40"/>
  <c r="V376" i="40"/>
  <c r="U376" i="40"/>
  <c r="T376" i="40"/>
  <c r="Z375" i="40"/>
  <c r="Y375" i="40"/>
  <c r="X375" i="40"/>
  <c r="V375" i="40"/>
  <c r="U375" i="40"/>
  <c r="T375" i="40"/>
  <c r="Z374" i="40"/>
  <c r="Y374" i="40"/>
  <c r="V374" i="40"/>
  <c r="U374" i="40"/>
  <c r="T374" i="40"/>
  <c r="Z373" i="40"/>
  <c r="Y373" i="40"/>
  <c r="X373" i="40"/>
  <c r="V373" i="40"/>
  <c r="U373" i="40"/>
  <c r="T373" i="40"/>
  <c r="Z372" i="40"/>
  <c r="Y372" i="40"/>
  <c r="V372" i="40"/>
  <c r="U372" i="40"/>
  <c r="T372" i="40"/>
  <c r="Z371" i="40"/>
  <c r="Y371" i="40"/>
  <c r="X371" i="40"/>
  <c r="V371" i="40"/>
  <c r="U371" i="40"/>
  <c r="T371" i="40"/>
  <c r="Z370" i="40"/>
  <c r="Y370" i="40"/>
  <c r="V370" i="40"/>
  <c r="U370" i="40"/>
  <c r="T370" i="40"/>
  <c r="Z369" i="40"/>
  <c r="Y369" i="40"/>
  <c r="X369" i="40"/>
  <c r="V369" i="40"/>
  <c r="U369" i="40"/>
  <c r="T369" i="40"/>
  <c r="Z368" i="40"/>
  <c r="Y368" i="40"/>
  <c r="V368" i="40"/>
  <c r="U368" i="40"/>
  <c r="T368" i="40"/>
  <c r="Z367" i="40"/>
  <c r="Y367" i="40"/>
  <c r="V367" i="40"/>
  <c r="U367" i="40"/>
  <c r="T367" i="40"/>
  <c r="Z366" i="40"/>
  <c r="Y366" i="40"/>
  <c r="V366" i="40"/>
  <c r="U366" i="40"/>
  <c r="T366" i="40"/>
  <c r="Z365" i="40"/>
  <c r="Y365" i="40"/>
  <c r="V365" i="40"/>
  <c r="U365" i="40"/>
  <c r="T365" i="40"/>
  <c r="Z364" i="40"/>
  <c r="Y364" i="40"/>
  <c r="V364" i="40"/>
  <c r="U364" i="40"/>
  <c r="T364" i="40"/>
  <c r="Z363" i="40"/>
  <c r="Y363" i="40"/>
  <c r="V363" i="40"/>
  <c r="U363" i="40"/>
  <c r="T363" i="40"/>
  <c r="Z362" i="40"/>
  <c r="Y362" i="40"/>
  <c r="V362" i="40"/>
  <c r="U362" i="40"/>
  <c r="T362" i="40"/>
  <c r="Z361" i="40"/>
  <c r="Y361" i="40"/>
  <c r="X361" i="40"/>
  <c r="V361" i="40"/>
  <c r="U361" i="40"/>
  <c r="T361" i="40"/>
  <c r="Z360" i="40"/>
  <c r="Y360" i="40"/>
  <c r="V360" i="40"/>
  <c r="U360" i="40"/>
  <c r="T360" i="40"/>
  <c r="Z359" i="40"/>
  <c r="Y359" i="40"/>
  <c r="V359" i="40"/>
  <c r="U359" i="40"/>
  <c r="T359" i="40"/>
  <c r="Z358" i="40"/>
  <c r="Y358" i="40"/>
  <c r="V358" i="40"/>
  <c r="U358" i="40"/>
  <c r="T358" i="40"/>
  <c r="Z357" i="40"/>
  <c r="Y357" i="40"/>
  <c r="V357" i="40"/>
  <c r="U357" i="40"/>
  <c r="T357" i="40"/>
  <c r="Z356" i="40"/>
  <c r="Y356" i="40"/>
  <c r="V356" i="40"/>
  <c r="U356" i="40"/>
  <c r="T356" i="40"/>
  <c r="Z355" i="40"/>
  <c r="Y355" i="40"/>
  <c r="V355" i="40"/>
  <c r="U355" i="40"/>
  <c r="T355" i="40"/>
  <c r="Z354" i="40"/>
  <c r="Y354" i="40"/>
  <c r="V354" i="40"/>
  <c r="U354" i="40"/>
  <c r="T354" i="40"/>
  <c r="Z353" i="40"/>
  <c r="Y353" i="40"/>
  <c r="X353" i="40"/>
  <c r="V353" i="40"/>
  <c r="U353" i="40"/>
  <c r="T353" i="40"/>
  <c r="Z352" i="40"/>
  <c r="Y352" i="40"/>
  <c r="V352" i="40"/>
  <c r="U352" i="40"/>
  <c r="T352" i="40"/>
  <c r="Z351" i="40"/>
  <c r="Y351" i="40"/>
  <c r="V351" i="40"/>
  <c r="U351" i="40"/>
  <c r="T351" i="40"/>
  <c r="Z350" i="40"/>
  <c r="Y350" i="40"/>
  <c r="V350" i="40"/>
  <c r="U350" i="40"/>
  <c r="T350" i="40"/>
  <c r="Z349" i="40"/>
  <c r="Y349" i="40"/>
  <c r="V349" i="40"/>
  <c r="U349" i="40"/>
  <c r="T349" i="40"/>
  <c r="Z348" i="40"/>
  <c r="Y348" i="40"/>
  <c r="V348" i="40"/>
  <c r="U348" i="40"/>
  <c r="T348" i="40"/>
  <c r="Z347" i="40"/>
  <c r="Y347" i="40"/>
  <c r="V347" i="40"/>
  <c r="U347" i="40"/>
  <c r="T347" i="40"/>
  <c r="Z346" i="40"/>
  <c r="Y346" i="40"/>
  <c r="V346" i="40"/>
  <c r="U346" i="40"/>
  <c r="T346" i="40"/>
  <c r="Z345" i="40"/>
  <c r="Y345" i="40"/>
  <c r="X345" i="40"/>
  <c r="V345" i="40"/>
  <c r="U345" i="40"/>
  <c r="T345" i="40"/>
  <c r="Z344" i="40"/>
  <c r="Y344" i="40"/>
  <c r="V344" i="40"/>
  <c r="U344" i="40"/>
  <c r="T344" i="40"/>
  <c r="Z343" i="40"/>
  <c r="Y343" i="40"/>
  <c r="V343" i="40"/>
  <c r="U343" i="40"/>
  <c r="T343" i="40"/>
  <c r="Z342" i="40"/>
  <c r="Y342" i="40"/>
  <c r="V342" i="40"/>
  <c r="U342" i="40"/>
  <c r="T342" i="40"/>
  <c r="Z341" i="40"/>
  <c r="Y341" i="40"/>
  <c r="V341" i="40"/>
  <c r="U341" i="40"/>
  <c r="T341" i="40"/>
  <c r="Z340" i="40"/>
  <c r="Y340" i="40"/>
  <c r="V340" i="40"/>
  <c r="U340" i="40"/>
  <c r="T340" i="40"/>
  <c r="Z339" i="40"/>
  <c r="Y339" i="40"/>
  <c r="V339" i="40"/>
  <c r="U339" i="40"/>
  <c r="T339" i="40"/>
  <c r="Z338" i="40"/>
  <c r="Y338" i="40"/>
  <c r="V338" i="40"/>
  <c r="U338" i="40"/>
  <c r="T338" i="40"/>
  <c r="Z337" i="40"/>
  <c r="Y337" i="40"/>
  <c r="X337" i="40"/>
  <c r="V337" i="40"/>
  <c r="U337" i="40"/>
  <c r="T337" i="40"/>
  <c r="Z336" i="40"/>
  <c r="Y336" i="40"/>
  <c r="V336" i="40"/>
  <c r="U336" i="40"/>
  <c r="T336" i="40"/>
  <c r="Z335" i="40"/>
  <c r="Y335" i="40"/>
  <c r="V335" i="40"/>
  <c r="U335" i="40"/>
  <c r="T335" i="40"/>
  <c r="Z334" i="40"/>
  <c r="Y334" i="40"/>
  <c r="V334" i="40"/>
  <c r="U334" i="40"/>
  <c r="T334" i="40"/>
  <c r="Z333" i="40"/>
  <c r="Y333" i="40"/>
  <c r="V333" i="40"/>
  <c r="U333" i="40"/>
  <c r="T333" i="40"/>
  <c r="Z332" i="40"/>
  <c r="Y332" i="40"/>
  <c r="V332" i="40"/>
  <c r="U332" i="40"/>
  <c r="T332" i="40"/>
  <c r="Z331" i="40"/>
  <c r="Y331" i="40"/>
  <c r="V331" i="40"/>
  <c r="U331" i="40"/>
  <c r="T331" i="40"/>
  <c r="Z330" i="40"/>
  <c r="Y330" i="40"/>
  <c r="V330" i="40"/>
  <c r="U330" i="40"/>
  <c r="T330" i="40"/>
  <c r="Z329" i="40"/>
  <c r="Y329" i="40"/>
  <c r="V329" i="40"/>
  <c r="U329" i="40"/>
  <c r="T329" i="40"/>
  <c r="Z328" i="40"/>
  <c r="Y328" i="40"/>
  <c r="V328" i="40"/>
  <c r="U328" i="40"/>
  <c r="T328" i="40"/>
  <c r="Z327" i="40"/>
  <c r="Y327" i="40"/>
  <c r="V327" i="40"/>
  <c r="U327" i="40"/>
  <c r="T327" i="40"/>
  <c r="Z326" i="40"/>
  <c r="Y326" i="40"/>
  <c r="V326" i="40"/>
  <c r="U326" i="40"/>
  <c r="T326" i="40"/>
  <c r="Z325" i="40"/>
  <c r="Y325" i="40"/>
  <c r="V325" i="40"/>
  <c r="U325" i="40"/>
  <c r="T325" i="40"/>
  <c r="Z324" i="40"/>
  <c r="Y324" i="40"/>
  <c r="V324" i="40"/>
  <c r="U324" i="40"/>
  <c r="T324" i="40"/>
  <c r="Z323" i="40"/>
  <c r="Y323" i="40"/>
  <c r="V323" i="40"/>
  <c r="U323" i="40"/>
  <c r="T323" i="40"/>
  <c r="Z322" i="40"/>
  <c r="Y322" i="40"/>
  <c r="V322" i="40"/>
  <c r="U322" i="40"/>
  <c r="T322" i="40"/>
  <c r="Z321" i="40"/>
  <c r="Y321" i="40"/>
  <c r="V321" i="40"/>
  <c r="U321" i="40"/>
  <c r="T321" i="40"/>
  <c r="X321" i="40" s="1"/>
  <c r="Z320" i="40"/>
  <c r="Y320" i="40"/>
  <c r="V320" i="40"/>
  <c r="U320" i="40"/>
  <c r="T320" i="40"/>
  <c r="Z319" i="40"/>
  <c r="Y319" i="40"/>
  <c r="V319" i="40"/>
  <c r="U319" i="40"/>
  <c r="T319" i="40"/>
  <c r="Z318" i="40"/>
  <c r="Y318" i="40"/>
  <c r="V318" i="40"/>
  <c r="U318" i="40"/>
  <c r="T318" i="40"/>
  <c r="Z317" i="40"/>
  <c r="Y317" i="40"/>
  <c r="V317" i="40"/>
  <c r="U317" i="40"/>
  <c r="T317" i="40"/>
  <c r="Z316" i="40"/>
  <c r="Y316" i="40"/>
  <c r="V316" i="40"/>
  <c r="U316" i="40"/>
  <c r="T316" i="40"/>
  <c r="Z315" i="40"/>
  <c r="Y315" i="40"/>
  <c r="V315" i="40"/>
  <c r="U315" i="40"/>
  <c r="T315" i="40"/>
  <c r="Z314" i="40"/>
  <c r="Y314" i="40"/>
  <c r="V314" i="40"/>
  <c r="U314" i="40"/>
  <c r="T314" i="40"/>
  <c r="Z313" i="40"/>
  <c r="Y313" i="40"/>
  <c r="V313" i="40"/>
  <c r="U313" i="40"/>
  <c r="T313" i="40"/>
  <c r="Z312" i="40"/>
  <c r="Y312" i="40"/>
  <c r="V312" i="40"/>
  <c r="U312" i="40"/>
  <c r="T312" i="40"/>
  <c r="Z311" i="40"/>
  <c r="Y311" i="40"/>
  <c r="V311" i="40"/>
  <c r="U311" i="40"/>
  <c r="T311" i="40"/>
  <c r="Z310" i="40"/>
  <c r="Y310" i="40"/>
  <c r="V310" i="40"/>
  <c r="U310" i="40"/>
  <c r="T310" i="40"/>
  <c r="Z309" i="40"/>
  <c r="Y309" i="40"/>
  <c r="X309" i="40"/>
  <c r="V309" i="40"/>
  <c r="U309" i="40"/>
  <c r="T309" i="40"/>
  <c r="Z308" i="40"/>
  <c r="Y308" i="40"/>
  <c r="V308" i="40"/>
  <c r="U308" i="40"/>
  <c r="T308" i="40"/>
  <c r="Z307" i="40"/>
  <c r="Y307" i="40"/>
  <c r="V307" i="40"/>
  <c r="U307" i="40"/>
  <c r="T307" i="40"/>
  <c r="Z306" i="40"/>
  <c r="Y306" i="40"/>
  <c r="V306" i="40"/>
  <c r="U306" i="40"/>
  <c r="T306" i="40"/>
  <c r="Z305" i="40"/>
  <c r="Y305" i="40"/>
  <c r="X305" i="40"/>
  <c r="V305" i="40"/>
  <c r="U305" i="40"/>
  <c r="T305" i="40"/>
  <c r="Z304" i="40"/>
  <c r="Y304" i="40"/>
  <c r="V304" i="40"/>
  <c r="U304" i="40"/>
  <c r="T304" i="40"/>
  <c r="Z303" i="40"/>
  <c r="Y303" i="40"/>
  <c r="V303" i="40"/>
  <c r="U303" i="40"/>
  <c r="T303" i="40"/>
  <c r="Z302" i="40"/>
  <c r="Y302" i="40"/>
  <c r="V302" i="40"/>
  <c r="U302" i="40"/>
  <c r="T302" i="40"/>
  <c r="Z301" i="40"/>
  <c r="Y301" i="40"/>
  <c r="X301" i="40"/>
  <c r="V301" i="40"/>
  <c r="U301" i="40"/>
  <c r="T301" i="40"/>
  <c r="Z300" i="40"/>
  <c r="Y300" i="40"/>
  <c r="V300" i="40"/>
  <c r="U300" i="40"/>
  <c r="T300" i="40"/>
  <c r="Z299" i="40"/>
  <c r="Y299" i="40"/>
  <c r="V299" i="40"/>
  <c r="U299" i="40"/>
  <c r="T299" i="40"/>
  <c r="Z298" i="40"/>
  <c r="Y298" i="40"/>
  <c r="V298" i="40"/>
  <c r="U298" i="40"/>
  <c r="T298" i="40"/>
  <c r="Z297" i="40"/>
  <c r="Y297" i="40"/>
  <c r="V297" i="40"/>
  <c r="U297" i="40"/>
  <c r="T297" i="40"/>
  <c r="Z296" i="40"/>
  <c r="Y296" i="40"/>
  <c r="V296" i="40"/>
  <c r="U296" i="40"/>
  <c r="T296" i="40"/>
  <c r="Z295" i="40"/>
  <c r="Y295" i="40"/>
  <c r="V295" i="40"/>
  <c r="U295" i="40"/>
  <c r="T295" i="40"/>
  <c r="Z294" i="40"/>
  <c r="Y294" i="40"/>
  <c r="V294" i="40"/>
  <c r="U294" i="40"/>
  <c r="T294" i="40"/>
  <c r="Z293" i="40"/>
  <c r="Y293" i="40"/>
  <c r="V293" i="40"/>
  <c r="U293" i="40"/>
  <c r="T293" i="40"/>
  <c r="Z292" i="40"/>
  <c r="Y292" i="40"/>
  <c r="V292" i="40"/>
  <c r="U292" i="40"/>
  <c r="T292" i="40"/>
  <c r="Z291" i="40"/>
  <c r="Y291" i="40"/>
  <c r="X291" i="40"/>
  <c r="V291" i="40"/>
  <c r="U291" i="40"/>
  <c r="T291" i="40"/>
  <c r="Z290" i="40"/>
  <c r="Y290" i="40"/>
  <c r="V290" i="40"/>
  <c r="U290" i="40"/>
  <c r="T290" i="40"/>
  <c r="Z289" i="40"/>
  <c r="Y289" i="40"/>
  <c r="V289" i="40"/>
  <c r="U289" i="40"/>
  <c r="T289" i="40"/>
  <c r="X289" i="40" s="1"/>
  <c r="Z288" i="40"/>
  <c r="Y288" i="40"/>
  <c r="V288" i="40"/>
  <c r="U288" i="40"/>
  <c r="T288" i="40"/>
  <c r="Z287" i="40"/>
  <c r="Y287" i="40"/>
  <c r="V287" i="40"/>
  <c r="U287" i="40"/>
  <c r="T287" i="40"/>
  <c r="Z286" i="40"/>
  <c r="Y286" i="40"/>
  <c r="V286" i="40"/>
  <c r="U286" i="40"/>
  <c r="T286" i="40"/>
  <c r="Z285" i="40"/>
  <c r="Y285" i="40"/>
  <c r="X285" i="40"/>
  <c r="V285" i="40"/>
  <c r="U285" i="40"/>
  <c r="T285" i="40"/>
  <c r="Z284" i="40"/>
  <c r="Y284" i="40"/>
  <c r="V284" i="40"/>
  <c r="U284" i="40"/>
  <c r="T284" i="40"/>
  <c r="Z283" i="40"/>
  <c r="Y283" i="40"/>
  <c r="V283" i="40"/>
  <c r="U283" i="40"/>
  <c r="T283" i="40"/>
  <c r="X283" i="40" s="1"/>
  <c r="Z282" i="40"/>
  <c r="Y282" i="40"/>
  <c r="X282" i="40"/>
  <c r="V282" i="40"/>
  <c r="U282" i="40"/>
  <c r="T282" i="40"/>
  <c r="Z281" i="40"/>
  <c r="Y281" i="40"/>
  <c r="V281" i="40"/>
  <c r="U281" i="40"/>
  <c r="T281" i="40"/>
  <c r="Z280" i="40"/>
  <c r="Y280" i="40"/>
  <c r="V280" i="40"/>
  <c r="U280" i="40"/>
  <c r="T280" i="40"/>
  <c r="Z279" i="40"/>
  <c r="Y279" i="40"/>
  <c r="V279" i="40"/>
  <c r="U279" i="40"/>
  <c r="T279" i="40"/>
  <c r="Z278" i="40"/>
  <c r="V278" i="40"/>
  <c r="U278" i="40"/>
  <c r="T278" i="40"/>
  <c r="X278" i="40" s="1"/>
  <c r="Z277" i="40"/>
  <c r="X277" i="40"/>
  <c r="V277" i="40"/>
  <c r="U277" i="40"/>
  <c r="T277" i="40"/>
  <c r="Z276" i="40"/>
  <c r="Y276" i="40"/>
  <c r="V276" i="40"/>
  <c r="U276" i="40"/>
  <c r="T276" i="40"/>
  <c r="Z275" i="40"/>
  <c r="Y275" i="40"/>
  <c r="V275" i="40"/>
  <c r="U275" i="40"/>
  <c r="T275" i="40"/>
  <c r="Z274" i="40"/>
  <c r="Y274" i="40"/>
  <c r="V274" i="40"/>
  <c r="U274" i="40"/>
  <c r="T274" i="40"/>
  <c r="Z273" i="40"/>
  <c r="Y273" i="40"/>
  <c r="X273" i="40"/>
  <c r="V273" i="40"/>
  <c r="U273" i="40"/>
  <c r="T273" i="40"/>
  <c r="Z272" i="40"/>
  <c r="Y272" i="40"/>
  <c r="V272" i="40"/>
  <c r="U272" i="40"/>
  <c r="T272" i="40"/>
  <c r="Z271" i="40"/>
  <c r="Y271" i="40"/>
  <c r="V271" i="40"/>
  <c r="U271" i="40"/>
  <c r="T271" i="40"/>
  <c r="Z270" i="40"/>
  <c r="Y270" i="40"/>
  <c r="V270" i="40"/>
  <c r="U270" i="40"/>
  <c r="T270" i="40"/>
  <c r="Z269" i="40"/>
  <c r="Y269" i="40"/>
  <c r="X269" i="40"/>
  <c r="V269" i="40"/>
  <c r="U269" i="40"/>
  <c r="T269" i="40"/>
  <c r="AB269" i="40" s="1"/>
  <c r="Z268" i="40"/>
  <c r="Y268" i="40"/>
  <c r="V268" i="40"/>
  <c r="U268" i="40"/>
  <c r="T268" i="40"/>
  <c r="Z267" i="40"/>
  <c r="Y267" i="40"/>
  <c r="V267" i="40"/>
  <c r="U267" i="40"/>
  <c r="T267" i="40"/>
  <c r="Z266" i="40"/>
  <c r="Y266" i="40"/>
  <c r="V266" i="40"/>
  <c r="U266" i="40"/>
  <c r="T266" i="40"/>
  <c r="Z265" i="40"/>
  <c r="Y265" i="40"/>
  <c r="X265" i="40"/>
  <c r="V265" i="40"/>
  <c r="U265" i="40"/>
  <c r="T265" i="40"/>
  <c r="Z264" i="40"/>
  <c r="Y264" i="40"/>
  <c r="V264" i="40"/>
  <c r="U264" i="40"/>
  <c r="T264" i="40"/>
  <c r="Z263" i="40"/>
  <c r="Y263" i="40"/>
  <c r="V263" i="40"/>
  <c r="U263" i="40"/>
  <c r="T263" i="40"/>
  <c r="Z262" i="40"/>
  <c r="Y262" i="40"/>
  <c r="V262" i="40"/>
  <c r="U262" i="40"/>
  <c r="T262" i="40"/>
  <c r="Z261" i="40"/>
  <c r="Y261" i="40"/>
  <c r="X261" i="40"/>
  <c r="V261" i="40"/>
  <c r="U261" i="40"/>
  <c r="T261" i="40"/>
  <c r="AA260" i="40"/>
  <c r="Z260" i="40"/>
  <c r="Y260" i="40"/>
  <c r="V260" i="40"/>
  <c r="U260" i="40"/>
  <c r="T260" i="40"/>
  <c r="Z259" i="40"/>
  <c r="Y259" i="40"/>
  <c r="V259" i="40"/>
  <c r="U259" i="40"/>
  <c r="T259" i="40"/>
  <c r="Z258" i="40"/>
  <c r="Y258" i="40"/>
  <c r="V258" i="40"/>
  <c r="U258" i="40"/>
  <c r="T258" i="40"/>
  <c r="Z257" i="40"/>
  <c r="Y257" i="40"/>
  <c r="X257" i="40"/>
  <c r="V257" i="40"/>
  <c r="U257" i="40"/>
  <c r="T257" i="40"/>
  <c r="Z256" i="40"/>
  <c r="Y256" i="40"/>
  <c r="V256" i="40"/>
  <c r="U256" i="40"/>
  <c r="T256" i="40"/>
  <c r="Z255" i="40"/>
  <c r="Y255" i="40"/>
  <c r="V255" i="40"/>
  <c r="U255" i="40"/>
  <c r="T255" i="40"/>
  <c r="Z254" i="40"/>
  <c r="Y254" i="40"/>
  <c r="V254" i="40"/>
  <c r="U254" i="40"/>
  <c r="T254" i="40"/>
  <c r="Z253" i="40"/>
  <c r="Y253" i="40"/>
  <c r="X253" i="40"/>
  <c r="V253" i="40"/>
  <c r="U253" i="40"/>
  <c r="T253" i="40"/>
  <c r="Z252" i="40"/>
  <c r="Y252" i="40"/>
  <c r="V252" i="40"/>
  <c r="U252" i="40"/>
  <c r="T252" i="40"/>
  <c r="Z251" i="40"/>
  <c r="Y251" i="40"/>
  <c r="V251" i="40"/>
  <c r="U251" i="40"/>
  <c r="T251" i="40"/>
  <c r="Z250" i="40"/>
  <c r="Y250" i="40"/>
  <c r="V250" i="40"/>
  <c r="U250" i="40"/>
  <c r="T250" i="40"/>
  <c r="Z249" i="40"/>
  <c r="Y249" i="40"/>
  <c r="X249" i="40"/>
  <c r="V249" i="40"/>
  <c r="U249" i="40"/>
  <c r="T249" i="40"/>
  <c r="Z248" i="40"/>
  <c r="Y248" i="40"/>
  <c r="V248" i="40"/>
  <c r="U248" i="40"/>
  <c r="T248" i="40"/>
  <c r="Z247" i="40"/>
  <c r="Y247" i="40"/>
  <c r="V247" i="40"/>
  <c r="U247" i="40"/>
  <c r="T247" i="40"/>
  <c r="Z246" i="40"/>
  <c r="Y246" i="40"/>
  <c r="V246" i="40"/>
  <c r="U246" i="40"/>
  <c r="T246" i="40"/>
  <c r="Z245" i="40"/>
  <c r="Y245" i="40"/>
  <c r="X245" i="40"/>
  <c r="V245" i="40"/>
  <c r="U245" i="40"/>
  <c r="T245" i="40"/>
  <c r="AA244" i="40"/>
  <c r="Z244" i="40"/>
  <c r="Y244" i="40"/>
  <c r="V244" i="40"/>
  <c r="U244" i="40"/>
  <c r="T244" i="40"/>
  <c r="Z243" i="40"/>
  <c r="Y243" i="40"/>
  <c r="V243" i="40"/>
  <c r="U243" i="40"/>
  <c r="T243" i="40"/>
  <c r="AA242" i="40"/>
  <c r="Z242" i="40"/>
  <c r="Y242" i="40"/>
  <c r="V242" i="40"/>
  <c r="U242" i="40"/>
  <c r="T242" i="40"/>
  <c r="Z241" i="40"/>
  <c r="Y241" i="40"/>
  <c r="X241" i="40"/>
  <c r="V241" i="40"/>
  <c r="U241" i="40"/>
  <c r="T241" i="40"/>
  <c r="Z240" i="40"/>
  <c r="Y240" i="40"/>
  <c r="V240" i="40"/>
  <c r="U240" i="40"/>
  <c r="T240" i="40"/>
  <c r="AB240" i="40" s="1"/>
  <c r="Z239" i="40"/>
  <c r="Y239" i="40"/>
  <c r="V239" i="40"/>
  <c r="U239" i="40"/>
  <c r="T239" i="40"/>
  <c r="Z236" i="40"/>
  <c r="Y236" i="40"/>
  <c r="V236" i="40"/>
  <c r="U236" i="40"/>
  <c r="T236" i="40"/>
  <c r="Z235" i="40"/>
  <c r="Y235" i="40"/>
  <c r="V235" i="40"/>
  <c r="U235" i="40"/>
  <c r="T235" i="40"/>
  <c r="Z234" i="40"/>
  <c r="Y234" i="40"/>
  <c r="V234" i="40"/>
  <c r="U234" i="40"/>
  <c r="T234" i="40"/>
  <c r="AB234" i="40" s="1"/>
  <c r="Z233" i="40"/>
  <c r="Y233" i="40"/>
  <c r="X233" i="40"/>
  <c r="V233" i="40"/>
  <c r="U233" i="40"/>
  <c r="T233" i="40"/>
  <c r="Z232" i="40"/>
  <c r="Y232" i="40"/>
  <c r="V232" i="40"/>
  <c r="U232" i="40"/>
  <c r="T232" i="40"/>
  <c r="Z231" i="40"/>
  <c r="Y231" i="40"/>
  <c r="V231" i="40"/>
  <c r="U231" i="40"/>
  <c r="T231" i="40"/>
  <c r="Z230" i="40"/>
  <c r="Y230" i="40"/>
  <c r="V230" i="40"/>
  <c r="U230" i="40"/>
  <c r="T230" i="40"/>
  <c r="Z229" i="40"/>
  <c r="Y229" i="40"/>
  <c r="X229" i="40"/>
  <c r="V229" i="40"/>
  <c r="U229" i="40"/>
  <c r="T229" i="40"/>
  <c r="Z228" i="40"/>
  <c r="Y228" i="40"/>
  <c r="V228" i="40"/>
  <c r="U228" i="40"/>
  <c r="T228" i="40"/>
  <c r="Z227" i="40"/>
  <c r="Y227" i="40"/>
  <c r="V227" i="40"/>
  <c r="U227" i="40"/>
  <c r="T227" i="40"/>
  <c r="Z226" i="40"/>
  <c r="Y226" i="40"/>
  <c r="V226" i="40"/>
  <c r="U226" i="40"/>
  <c r="T226" i="40"/>
  <c r="Z225" i="40"/>
  <c r="Y225" i="40"/>
  <c r="X225" i="40"/>
  <c r="V225" i="40"/>
  <c r="U225" i="40"/>
  <c r="T225" i="40"/>
  <c r="Z224" i="40"/>
  <c r="Y224" i="40"/>
  <c r="V224" i="40"/>
  <c r="U224" i="40"/>
  <c r="T224" i="40"/>
  <c r="Z223" i="40"/>
  <c r="Y223" i="40"/>
  <c r="V223" i="40"/>
  <c r="U223" i="40"/>
  <c r="T223" i="40"/>
  <c r="Z222" i="40"/>
  <c r="Y222" i="40"/>
  <c r="V222" i="40"/>
  <c r="U222" i="40"/>
  <c r="T222" i="40"/>
  <c r="Z221" i="40"/>
  <c r="Y221" i="40"/>
  <c r="X221" i="40"/>
  <c r="V221" i="40"/>
  <c r="U221" i="40"/>
  <c r="T221" i="40"/>
  <c r="Z220" i="40"/>
  <c r="Y220" i="40"/>
  <c r="V220" i="40"/>
  <c r="U220" i="40"/>
  <c r="T220" i="40"/>
  <c r="Z219" i="40"/>
  <c r="Y219" i="40"/>
  <c r="V219" i="40"/>
  <c r="U219" i="40"/>
  <c r="T219" i="40"/>
  <c r="Z218" i="40"/>
  <c r="Y218" i="40"/>
  <c r="V218" i="40"/>
  <c r="U218" i="40"/>
  <c r="T218" i="40"/>
  <c r="Z217" i="40"/>
  <c r="Y217" i="40"/>
  <c r="X217" i="40"/>
  <c r="V217" i="40"/>
  <c r="U217" i="40"/>
  <c r="T217" i="40"/>
  <c r="Z216" i="40"/>
  <c r="Y216" i="40"/>
  <c r="V216" i="40"/>
  <c r="U216" i="40"/>
  <c r="T216" i="40"/>
  <c r="Z215" i="40"/>
  <c r="Y215" i="40"/>
  <c r="X215" i="40"/>
  <c r="V215" i="40"/>
  <c r="U215" i="40"/>
  <c r="T215" i="40"/>
  <c r="Z214" i="40"/>
  <c r="Y214" i="40"/>
  <c r="V214" i="40"/>
  <c r="U214" i="40"/>
  <c r="T214" i="40"/>
  <c r="Z213" i="40"/>
  <c r="Y213" i="40"/>
  <c r="X213" i="40"/>
  <c r="V213" i="40"/>
  <c r="U213" i="40"/>
  <c r="T213" i="40"/>
  <c r="Z212" i="40"/>
  <c r="Y212" i="40"/>
  <c r="V212" i="40"/>
  <c r="U212" i="40"/>
  <c r="T212" i="40"/>
  <c r="Z211" i="40"/>
  <c r="Y211" i="40"/>
  <c r="X211" i="40"/>
  <c r="V211" i="40"/>
  <c r="U211" i="40"/>
  <c r="T211" i="40"/>
  <c r="Z210" i="40"/>
  <c r="Y210" i="40"/>
  <c r="V210" i="40"/>
  <c r="U210" i="40"/>
  <c r="T210" i="40"/>
  <c r="Z209" i="40"/>
  <c r="Y209" i="40"/>
  <c r="X209" i="40"/>
  <c r="V209" i="40"/>
  <c r="U209" i="40"/>
  <c r="T209" i="40"/>
  <c r="Z208" i="40"/>
  <c r="Y208" i="40"/>
  <c r="V208" i="40"/>
  <c r="U208" i="40"/>
  <c r="T208" i="40"/>
  <c r="Z207" i="40"/>
  <c r="Y207" i="40"/>
  <c r="X207" i="40"/>
  <c r="V207" i="40"/>
  <c r="U207" i="40"/>
  <c r="T207" i="40"/>
  <c r="Z206" i="40"/>
  <c r="Y206" i="40"/>
  <c r="V206" i="40"/>
  <c r="U206" i="40"/>
  <c r="T206" i="40"/>
  <c r="Z205" i="40"/>
  <c r="Y205" i="40"/>
  <c r="X205" i="40"/>
  <c r="V205" i="40"/>
  <c r="U205" i="40"/>
  <c r="T205" i="40"/>
  <c r="Z204" i="40"/>
  <c r="Y204" i="40"/>
  <c r="V204" i="40"/>
  <c r="U204" i="40"/>
  <c r="T204" i="40"/>
  <c r="Z203" i="40"/>
  <c r="Y203" i="40"/>
  <c r="X203" i="40"/>
  <c r="V203" i="40"/>
  <c r="U203" i="40"/>
  <c r="T203" i="40"/>
  <c r="Z202" i="40"/>
  <c r="Y202" i="40"/>
  <c r="V202" i="40"/>
  <c r="U202" i="40"/>
  <c r="T202" i="40"/>
  <c r="Z201" i="40"/>
  <c r="Y201" i="40"/>
  <c r="X201" i="40"/>
  <c r="V201" i="40"/>
  <c r="U201" i="40"/>
  <c r="T201" i="40"/>
  <c r="Z200" i="40"/>
  <c r="Y200" i="40"/>
  <c r="V200" i="40"/>
  <c r="U200" i="40"/>
  <c r="T200" i="40"/>
  <c r="Z199" i="40"/>
  <c r="Y199" i="40"/>
  <c r="X199" i="40"/>
  <c r="V199" i="40"/>
  <c r="U199" i="40"/>
  <c r="T199" i="40"/>
  <c r="Z198" i="40"/>
  <c r="Y198" i="40"/>
  <c r="V198" i="40"/>
  <c r="U198" i="40"/>
  <c r="T198" i="40"/>
  <c r="Z197" i="40"/>
  <c r="Y197" i="40"/>
  <c r="X197" i="40"/>
  <c r="V197" i="40"/>
  <c r="U197" i="40"/>
  <c r="T197" i="40"/>
  <c r="Z196" i="40"/>
  <c r="Y196" i="40"/>
  <c r="V196" i="40"/>
  <c r="U196" i="40"/>
  <c r="T196" i="40"/>
  <c r="Z195" i="40"/>
  <c r="Y195" i="40"/>
  <c r="X195" i="40"/>
  <c r="V195" i="40"/>
  <c r="U195" i="40"/>
  <c r="T195" i="40"/>
  <c r="Z194" i="40"/>
  <c r="Y194" i="40"/>
  <c r="V194" i="40"/>
  <c r="U194" i="40"/>
  <c r="T194" i="40"/>
  <c r="Z193" i="40"/>
  <c r="Y193" i="40"/>
  <c r="X193" i="40"/>
  <c r="V193" i="40"/>
  <c r="U193" i="40"/>
  <c r="T193" i="40"/>
  <c r="Z191" i="40"/>
  <c r="Y191" i="40"/>
  <c r="X191" i="40"/>
  <c r="V191" i="40"/>
  <c r="U191" i="40"/>
  <c r="T191" i="40"/>
  <c r="Z190" i="40"/>
  <c r="Y190" i="40"/>
  <c r="V190" i="40"/>
  <c r="U190" i="40"/>
  <c r="T190" i="40"/>
  <c r="Z189" i="40"/>
  <c r="Y189" i="40"/>
  <c r="X189" i="40"/>
  <c r="V189" i="40"/>
  <c r="U189" i="40"/>
  <c r="T189" i="40"/>
  <c r="Z188" i="40"/>
  <c r="Y188" i="40"/>
  <c r="V188" i="40"/>
  <c r="U188" i="40"/>
  <c r="T188" i="40"/>
  <c r="Z187" i="40"/>
  <c r="Y187" i="40"/>
  <c r="X187" i="40"/>
  <c r="V187" i="40"/>
  <c r="U187" i="40"/>
  <c r="T187" i="40"/>
  <c r="Z186" i="40"/>
  <c r="Y186" i="40"/>
  <c r="V186" i="40"/>
  <c r="U186" i="40"/>
  <c r="T186" i="40"/>
  <c r="Z185" i="40"/>
  <c r="Y185" i="40"/>
  <c r="X185" i="40"/>
  <c r="V185" i="40"/>
  <c r="U185" i="40"/>
  <c r="T185" i="40"/>
  <c r="Z184" i="40"/>
  <c r="Y184" i="40"/>
  <c r="V184" i="40"/>
  <c r="U184" i="40"/>
  <c r="T184" i="40"/>
  <c r="AB183" i="40"/>
  <c r="Z183" i="40"/>
  <c r="Y183" i="40"/>
  <c r="V183" i="40"/>
  <c r="U183" i="40"/>
  <c r="T183" i="40"/>
  <c r="Z182" i="40"/>
  <c r="Y182" i="40"/>
  <c r="V182" i="40"/>
  <c r="U182" i="40"/>
  <c r="T182" i="40"/>
  <c r="Z181" i="40"/>
  <c r="Y181" i="40"/>
  <c r="X181" i="40"/>
  <c r="V181" i="40"/>
  <c r="U181" i="40"/>
  <c r="T181" i="40"/>
  <c r="Z180" i="40"/>
  <c r="Y180" i="40"/>
  <c r="V180" i="40"/>
  <c r="U180" i="40"/>
  <c r="T180" i="40"/>
  <c r="AB179" i="40"/>
  <c r="Z179" i="40"/>
  <c r="Y179" i="40"/>
  <c r="V179" i="40"/>
  <c r="U179" i="40"/>
  <c r="T179" i="40"/>
  <c r="Z178" i="40"/>
  <c r="Y178" i="40"/>
  <c r="V178" i="40"/>
  <c r="U178" i="40"/>
  <c r="T178" i="40"/>
  <c r="Z177" i="40"/>
  <c r="Y177" i="40"/>
  <c r="X177" i="40"/>
  <c r="V177" i="40"/>
  <c r="U177" i="40"/>
  <c r="T177" i="40"/>
  <c r="Z176" i="40"/>
  <c r="Y176" i="40"/>
  <c r="V176" i="40"/>
  <c r="U176" i="40"/>
  <c r="T176" i="40"/>
  <c r="AB175" i="40"/>
  <c r="Z175" i="40"/>
  <c r="Y175" i="40"/>
  <c r="V175" i="40"/>
  <c r="U175" i="40"/>
  <c r="T175" i="40"/>
  <c r="Z174" i="40"/>
  <c r="Y174" i="40"/>
  <c r="V174" i="40"/>
  <c r="U174" i="40"/>
  <c r="T174" i="40"/>
  <c r="AB174" i="40" s="1"/>
  <c r="Z173" i="40"/>
  <c r="Y173" i="40"/>
  <c r="X173" i="40"/>
  <c r="V173" i="40"/>
  <c r="U173" i="40"/>
  <c r="T173" i="40"/>
  <c r="Z172" i="40"/>
  <c r="Y172" i="40"/>
  <c r="V172" i="40"/>
  <c r="U172" i="40"/>
  <c r="T172" i="40"/>
  <c r="AB171" i="40"/>
  <c r="Z171" i="40"/>
  <c r="Y171" i="40"/>
  <c r="V171" i="40"/>
  <c r="U171" i="40"/>
  <c r="T171" i="40"/>
  <c r="AB170" i="40"/>
  <c r="Z170" i="40"/>
  <c r="Y170" i="40"/>
  <c r="V170" i="40"/>
  <c r="U170" i="40"/>
  <c r="T170" i="40"/>
  <c r="X170" i="40" s="1"/>
  <c r="AA169" i="40"/>
  <c r="Z169" i="40"/>
  <c r="Y169" i="40"/>
  <c r="V169" i="40"/>
  <c r="U169" i="40"/>
  <c r="T169" i="40"/>
  <c r="AB168" i="40"/>
  <c r="Z168" i="40"/>
  <c r="Y168" i="40"/>
  <c r="V168" i="40"/>
  <c r="U168" i="40"/>
  <c r="T168" i="40"/>
  <c r="X168" i="40" s="1"/>
  <c r="AA167" i="40"/>
  <c r="Z167" i="40"/>
  <c r="Y167" i="40"/>
  <c r="V167" i="40"/>
  <c r="U167" i="40"/>
  <c r="T167" i="40"/>
  <c r="AB166" i="40"/>
  <c r="Z166" i="40"/>
  <c r="Y166" i="40"/>
  <c r="V166" i="40"/>
  <c r="U166" i="40"/>
  <c r="T166" i="40"/>
  <c r="X166" i="40" s="1"/>
  <c r="AA165" i="40"/>
  <c r="Z165" i="40"/>
  <c r="Y165" i="40"/>
  <c r="V165" i="40"/>
  <c r="U165" i="40"/>
  <c r="T165" i="40"/>
  <c r="AB164" i="40"/>
  <c r="Z164" i="40"/>
  <c r="Y164" i="40"/>
  <c r="V164" i="40"/>
  <c r="U164" i="40"/>
  <c r="T164" i="40"/>
  <c r="X164" i="40" s="1"/>
  <c r="AA163" i="40"/>
  <c r="Z163" i="40"/>
  <c r="Y163" i="40"/>
  <c r="V163" i="40"/>
  <c r="U163" i="40"/>
  <c r="T163" i="40"/>
  <c r="AB162" i="40"/>
  <c r="Z162" i="40"/>
  <c r="Y162" i="40"/>
  <c r="V162" i="40"/>
  <c r="U162" i="40"/>
  <c r="T162" i="40"/>
  <c r="X162" i="40" s="1"/>
  <c r="AA161" i="40"/>
  <c r="Z161" i="40"/>
  <c r="Y161" i="40"/>
  <c r="V161" i="40"/>
  <c r="U161" i="40"/>
  <c r="T161" i="40"/>
  <c r="AB160" i="40"/>
  <c r="Z160" i="40"/>
  <c r="Y160" i="40"/>
  <c r="V160" i="40"/>
  <c r="U160" i="40"/>
  <c r="T160" i="40"/>
  <c r="X160" i="40" s="1"/>
  <c r="AB158" i="40"/>
  <c r="Z158" i="40"/>
  <c r="Y158" i="40"/>
  <c r="V158" i="40"/>
  <c r="U158" i="40"/>
  <c r="T158" i="40"/>
  <c r="X158" i="40" s="1"/>
  <c r="AA157" i="40"/>
  <c r="Z157" i="40"/>
  <c r="Y157" i="40"/>
  <c r="V157" i="40"/>
  <c r="U157" i="40"/>
  <c r="T157" i="40"/>
  <c r="AB156" i="40"/>
  <c r="Z156" i="40"/>
  <c r="Y156" i="40"/>
  <c r="V156" i="40"/>
  <c r="U156" i="40"/>
  <c r="T156" i="40"/>
  <c r="X156" i="40" s="1"/>
  <c r="AA155" i="40"/>
  <c r="Z155" i="40"/>
  <c r="Y155" i="40"/>
  <c r="V155" i="40"/>
  <c r="U155" i="40"/>
  <c r="T155" i="40"/>
  <c r="AB154" i="40"/>
  <c r="Z154" i="40"/>
  <c r="Y154" i="40"/>
  <c r="V154" i="40"/>
  <c r="U154" i="40"/>
  <c r="T154" i="40"/>
  <c r="X154" i="40" s="1"/>
  <c r="AA153" i="40"/>
  <c r="Z153" i="40"/>
  <c r="Y153" i="40"/>
  <c r="V153" i="40"/>
  <c r="U153" i="40"/>
  <c r="T153" i="40"/>
  <c r="AB152" i="40"/>
  <c r="Z152" i="40"/>
  <c r="Y152" i="40"/>
  <c r="V152" i="40"/>
  <c r="U152" i="40"/>
  <c r="T152" i="40"/>
  <c r="X152" i="40" s="1"/>
  <c r="AA151" i="40"/>
  <c r="Z151" i="40"/>
  <c r="Y151" i="40"/>
  <c r="V151" i="40"/>
  <c r="U151" i="40"/>
  <c r="T151" i="40"/>
  <c r="AB150" i="40"/>
  <c r="Z150" i="40"/>
  <c r="Y150" i="40"/>
  <c r="V150" i="40"/>
  <c r="U150" i="40"/>
  <c r="T150" i="40"/>
  <c r="X150" i="40" s="1"/>
  <c r="AA149" i="40"/>
  <c r="Z149" i="40"/>
  <c r="Y149" i="40"/>
  <c r="V149" i="40"/>
  <c r="U149" i="40"/>
  <c r="T149" i="40"/>
  <c r="AB148" i="40"/>
  <c r="Z148" i="40"/>
  <c r="Y148" i="40"/>
  <c r="V148" i="40"/>
  <c r="U148" i="40"/>
  <c r="T148" i="40"/>
  <c r="X148" i="40" s="1"/>
  <c r="AA147" i="40"/>
  <c r="Z147" i="40"/>
  <c r="Y147" i="40"/>
  <c r="V147" i="40"/>
  <c r="U147" i="40"/>
  <c r="T147" i="40"/>
  <c r="AB146" i="40"/>
  <c r="Z146" i="40"/>
  <c r="Y146" i="40"/>
  <c r="V146" i="40"/>
  <c r="U146" i="40"/>
  <c r="T146" i="40"/>
  <c r="X146" i="40" s="1"/>
  <c r="AA145" i="40"/>
  <c r="Z145" i="40"/>
  <c r="Y145" i="40"/>
  <c r="V145" i="40"/>
  <c r="U145" i="40"/>
  <c r="T145" i="40"/>
  <c r="AB144" i="40"/>
  <c r="Z144" i="40"/>
  <c r="Y144" i="40"/>
  <c r="V144" i="40"/>
  <c r="U144" i="40"/>
  <c r="T144" i="40"/>
  <c r="X144" i="40" s="1"/>
  <c r="AA143" i="40"/>
  <c r="Z143" i="40"/>
  <c r="Y143" i="40"/>
  <c r="V143" i="40"/>
  <c r="U143" i="40"/>
  <c r="T143" i="40"/>
  <c r="AB142" i="40"/>
  <c r="Z142" i="40"/>
  <c r="Y142" i="40"/>
  <c r="V142" i="40"/>
  <c r="U142" i="40"/>
  <c r="T142" i="40"/>
  <c r="X142" i="40" s="1"/>
  <c r="AA141" i="40"/>
  <c r="Z141" i="40"/>
  <c r="Y141" i="40"/>
  <c r="V141" i="40"/>
  <c r="U141" i="40"/>
  <c r="T141" i="40"/>
  <c r="AB140" i="40"/>
  <c r="Z140" i="40"/>
  <c r="Y140" i="40"/>
  <c r="V140" i="40"/>
  <c r="U140" i="40"/>
  <c r="T140" i="40"/>
  <c r="X140" i="40" s="1"/>
  <c r="AA139" i="40"/>
  <c r="Z139" i="40"/>
  <c r="Y139" i="40"/>
  <c r="V139" i="40"/>
  <c r="U139" i="40"/>
  <c r="T139" i="40"/>
  <c r="AB138" i="40"/>
  <c r="Z138" i="40"/>
  <c r="Y138" i="40"/>
  <c r="V138" i="40"/>
  <c r="U138" i="40"/>
  <c r="T138" i="40"/>
  <c r="X138" i="40" s="1"/>
  <c r="AA137" i="40"/>
  <c r="Z137" i="40"/>
  <c r="Y137" i="40"/>
  <c r="V137" i="40"/>
  <c r="U137" i="40"/>
  <c r="T137" i="40"/>
  <c r="AB136" i="40"/>
  <c r="Z136" i="40"/>
  <c r="Y136" i="40"/>
  <c r="V136" i="40"/>
  <c r="U136" i="40"/>
  <c r="T136" i="40"/>
  <c r="X136" i="40" s="1"/>
  <c r="AA135" i="40"/>
  <c r="Z135" i="40"/>
  <c r="Y135" i="40"/>
  <c r="V135" i="40"/>
  <c r="U135" i="40"/>
  <c r="T135" i="40"/>
  <c r="AB134" i="40"/>
  <c r="Z134" i="40"/>
  <c r="Y134" i="40"/>
  <c r="V134" i="40"/>
  <c r="U134" i="40"/>
  <c r="T134" i="40"/>
  <c r="X134" i="40" s="1"/>
  <c r="AA133" i="40"/>
  <c r="Z133" i="40"/>
  <c r="Y133" i="40"/>
  <c r="V133" i="40"/>
  <c r="U133" i="40"/>
  <c r="T133" i="40"/>
  <c r="AB132" i="40"/>
  <c r="Z132" i="40"/>
  <c r="Y132" i="40"/>
  <c r="V132" i="40"/>
  <c r="U132" i="40"/>
  <c r="T132" i="40"/>
  <c r="X132" i="40" s="1"/>
  <c r="AA131" i="40"/>
  <c r="Z131" i="40"/>
  <c r="Y131" i="40"/>
  <c r="V131" i="40"/>
  <c r="U131" i="40"/>
  <c r="T131" i="40"/>
  <c r="AB130" i="40"/>
  <c r="Z130" i="40"/>
  <c r="Y130" i="40"/>
  <c r="V130" i="40"/>
  <c r="U130" i="40"/>
  <c r="T130" i="40"/>
  <c r="X130" i="40" s="1"/>
  <c r="AA129" i="40"/>
  <c r="Z129" i="40"/>
  <c r="Y129" i="40"/>
  <c r="V129" i="40"/>
  <c r="U129" i="40"/>
  <c r="T129" i="40"/>
  <c r="AB128" i="40"/>
  <c r="Z128" i="40"/>
  <c r="Y128" i="40"/>
  <c r="V128" i="40"/>
  <c r="U128" i="40"/>
  <c r="T128" i="40"/>
  <c r="X128" i="40" s="1"/>
  <c r="AA127" i="40"/>
  <c r="Z127" i="40"/>
  <c r="Y127" i="40"/>
  <c r="V127" i="40"/>
  <c r="U127" i="40"/>
  <c r="T127" i="40"/>
  <c r="AB126" i="40"/>
  <c r="Z126" i="40"/>
  <c r="Y126" i="40"/>
  <c r="V126" i="40"/>
  <c r="U126" i="40"/>
  <c r="T126" i="40"/>
  <c r="X126" i="40" s="1"/>
  <c r="AA125" i="40"/>
  <c r="Z125" i="40"/>
  <c r="Y125" i="40"/>
  <c r="V125" i="40"/>
  <c r="U125" i="40"/>
  <c r="T125" i="40"/>
  <c r="AB124" i="40"/>
  <c r="Z124" i="40"/>
  <c r="Y124" i="40"/>
  <c r="V124" i="40"/>
  <c r="U124" i="40"/>
  <c r="T124" i="40"/>
  <c r="X124" i="40" s="1"/>
  <c r="AA123" i="40"/>
  <c r="Z123" i="40"/>
  <c r="Y123" i="40"/>
  <c r="V123" i="40"/>
  <c r="U123" i="40"/>
  <c r="T123" i="40"/>
  <c r="AB122" i="40"/>
  <c r="Z122" i="40"/>
  <c r="Y122" i="40"/>
  <c r="V122" i="40"/>
  <c r="U122" i="40"/>
  <c r="T122" i="40"/>
  <c r="X122" i="40" s="1"/>
  <c r="AA121" i="40"/>
  <c r="Z121" i="40"/>
  <c r="Y121" i="40"/>
  <c r="V121" i="40"/>
  <c r="U121" i="40"/>
  <c r="T121" i="40"/>
  <c r="AB120" i="40"/>
  <c r="Z120" i="40"/>
  <c r="Y120" i="40"/>
  <c r="V120" i="40"/>
  <c r="U120" i="40"/>
  <c r="T120" i="40"/>
  <c r="X120" i="40" s="1"/>
  <c r="AA119" i="40"/>
  <c r="Z119" i="40"/>
  <c r="Y119" i="40"/>
  <c r="V119" i="40"/>
  <c r="U119" i="40"/>
  <c r="T119" i="40"/>
  <c r="AB118" i="40"/>
  <c r="Z118" i="40"/>
  <c r="Y118" i="40"/>
  <c r="V118" i="40"/>
  <c r="U118" i="40"/>
  <c r="T118" i="40"/>
  <c r="X118" i="40" s="1"/>
  <c r="AA117" i="40"/>
  <c r="Z117" i="40"/>
  <c r="Y117" i="40"/>
  <c r="V117" i="40"/>
  <c r="U117" i="40"/>
  <c r="T117" i="40"/>
  <c r="AB116" i="40"/>
  <c r="Z116" i="40"/>
  <c r="Y116" i="40"/>
  <c r="V116" i="40"/>
  <c r="U116" i="40"/>
  <c r="T116" i="40"/>
  <c r="X116" i="40" s="1"/>
  <c r="AA115" i="40"/>
  <c r="Z115" i="40"/>
  <c r="Y115" i="40"/>
  <c r="V115" i="40"/>
  <c r="U115" i="40"/>
  <c r="T115" i="40"/>
  <c r="AB114" i="40"/>
  <c r="Z114" i="40"/>
  <c r="Y114" i="40"/>
  <c r="V114" i="40"/>
  <c r="U114" i="40"/>
  <c r="T114" i="40"/>
  <c r="X114" i="40" s="1"/>
  <c r="AA113" i="40"/>
  <c r="Z113" i="40"/>
  <c r="Y113" i="40"/>
  <c r="V113" i="40"/>
  <c r="U113" i="40"/>
  <c r="T113" i="40"/>
  <c r="AB112" i="40"/>
  <c r="Z112" i="40"/>
  <c r="Y112" i="40"/>
  <c r="V112" i="40"/>
  <c r="U112" i="40"/>
  <c r="T112" i="40"/>
  <c r="X112" i="40" s="1"/>
  <c r="AA111" i="40"/>
  <c r="Z111" i="40"/>
  <c r="Y111" i="40"/>
  <c r="V111" i="40"/>
  <c r="U111" i="40"/>
  <c r="T111" i="40"/>
  <c r="AB110" i="40"/>
  <c r="Z110" i="40"/>
  <c r="Y110" i="40"/>
  <c r="V110" i="40"/>
  <c r="U110" i="40"/>
  <c r="T110" i="40"/>
  <c r="X110" i="40" s="1"/>
  <c r="AA109" i="40"/>
  <c r="Z109" i="40"/>
  <c r="Y109" i="40"/>
  <c r="V109" i="40"/>
  <c r="U109" i="40"/>
  <c r="T109" i="40"/>
  <c r="AB108" i="40"/>
  <c r="Z108" i="40"/>
  <c r="Y108" i="40"/>
  <c r="V108" i="40"/>
  <c r="U108" i="40"/>
  <c r="T108" i="40"/>
  <c r="X108" i="40" s="1"/>
  <c r="AA107" i="40"/>
  <c r="Z107" i="40"/>
  <c r="Y107" i="40"/>
  <c r="V107" i="40"/>
  <c r="U107" i="40"/>
  <c r="T107" i="40"/>
  <c r="AB106" i="40"/>
  <c r="Z106" i="40"/>
  <c r="Y106" i="40"/>
  <c r="V106" i="40"/>
  <c r="U106" i="40"/>
  <c r="T106" i="40"/>
  <c r="X106" i="40" s="1"/>
  <c r="AA105" i="40"/>
  <c r="Z105" i="40"/>
  <c r="Y105" i="40"/>
  <c r="V105" i="40"/>
  <c r="U105" i="40"/>
  <c r="T105" i="40"/>
  <c r="AB104" i="40"/>
  <c r="Z104" i="40"/>
  <c r="Y104" i="40"/>
  <c r="V104" i="40"/>
  <c r="U104" i="40"/>
  <c r="T104" i="40"/>
  <c r="X104" i="40" s="1"/>
  <c r="AA103" i="40"/>
  <c r="Z103" i="40"/>
  <c r="Y103" i="40"/>
  <c r="V103" i="40"/>
  <c r="U103" i="40"/>
  <c r="T103" i="40"/>
  <c r="AB102" i="40"/>
  <c r="Z102" i="40"/>
  <c r="Y102" i="40"/>
  <c r="V102" i="40"/>
  <c r="U102" i="40"/>
  <c r="T102" i="40"/>
  <c r="X102" i="40" s="1"/>
  <c r="AA101" i="40"/>
  <c r="Z101" i="40"/>
  <c r="Y101" i="40"/>
  <c r="V101" i="40"/>
  <c r="U101" i="40"/>
  <c r="T101" i="40"/>
  <c r="AB100" i="40"/>
  <c r="Z100" i="40"/>
  <c r="Y100" i="40"/>
  <c r="V100" i="40"/>
  <c r="U100" i="40"/>
  <c r="T100" i="40"/>
  <c r="X100" i="40" s="1"/>
  <c r="AB98" i="40"/>
  <c r="Z98" i="40"/>
  <c r="Y98" i="40"/>
  <c r="V98" i="40"/>
  <c r="U98" i="40"/>
  <c r="T98" i="40"/>
  <c r="X98" i="40" s="1"/>
  <c r="AA97" i="40"/>
  <c r="Z97" i="40"/>
  <c r="Y97" i="40"/>
  <c r="V97" i="40"/>
  <c r="U97" i="40"/>
  <c r="T97" i="40"/>
  <c r="AB96" i="40"/>
  <c r="Z96" i="40"/>
  <c r="Y96" i="40"/>
  <c r="V96" i="40"/>
  <c r="U96" i="40"/>
  <c r="T96" i="40"/>
  <c r="X96" i="40" s="1"/>
  <c r="AA95" i="40"/>
  <c r="Z95" i="40"/>
  <c r="Y95" i="40"/>
  <c r="V95" i="40"/>
  <c r="U95" i="40"/>
  <c r="T95" i="40"/>
  <c r="AB94" i="40"/>
  <c r="Z94" i="40"/>
  <c r="Y94" i="40"/>
  <c r="V94" i="40"/>
  <c r="U94" i="40"/>
  <c r="T94" i="40"/>
  <c r="X94" i="40" s="1"/>
  <c r="AA93" i="40"/>
  <c r="Z93" i="40"/>
  <c r="Y93" i="40"/>
  <c r="V93" i="40"/>
  <c r="U93" i="40"/>
  <c r="T93" i="40"/>
  <c r="AB92" i="40"/>
  <c r="Z92" i="40"/>
  <c r="Y92" i="40"/>
  <c r="V92" i="40"/>
  <c r="U92" i="40"/>
  <c r="T92" i="40"/>
  <c r="X92" i="40" s="1"/>
  <c r="AA91" i="40"/>
  <c r="Z91" i="40"/>
  <c r="Y91" i="40"/>
  <c r="V91" i="40"/>
  <c r="U91" i="40"/>
  <c r="T91" i="40"/>
  <c r="AB90" i="40"/>
  <c r="Z90" i="40"/>
  <c r="Y90" i="40"/>
  <c r="V90" i="40"/>
  <c r="U90" i="40"/>
  <c r="T90" i="40"/>
  <c r="X90" i="40" s="1"/>
  <c r="AA89" i="40"/>
  <c r="Z89" i="40"/>
  <c r="Y89" i="40"/>
  <c r="V89" i="40"/>
  <c r="U89" i="40"/>
  <c r="T89" i="40"/>
  <c r="AB88" i="40"/>
  <c r="Z88" i="40"/>
  <c r="Y88" i="40"/>
  <c r="V88" i="40"/>
  <c r="U88" i="40"/>
  <c r="T88" i="40"/>
  <c r="X88" i="40" s="1"/>
  <c r="AA87" i="40"/>
  <c r="Z87" i="40"/>
  <c r="Y87" i="40"/>
  <c r="V87" i="40"/>
  <c r="U87" i="40"/>
  <c r="T87" i="40"/>
  <c r="AB86" i="40"/>
  <c r="Z86" i="40"/>
  <c r="Y86" i="40"/>
  <c r="V86" i="40"/>
  <c r="U86" i="40"/>
  <c r="T86" i="40"/>
  <c r="X86" i="40" s="1"/>
  <c r="AA85" i="40"/>
  <c r="Z85" i="40"/>
  <c r="Y85" i="40"/>
  <c r="V85" i="40"/>
  <c r="U85" i="40"/>
  <c r="T85" i="40"/>
  <c r="AB84" i="40"/>
  <c r="Z84" i="40"/>
  <c r="Y84" i="40"/>
  <c r="V84" i="40"/>
  <c r="U84" i="40"/>
  <c r="T84" i="40"/>
  <c r="X84" i="40" s="1"/>
  <c r="AA83" i="40"/>
  <c r="Z83" i="40"/>
  <c r="Y83" i="40"/>
  <c r="V83" i="40"/>
  <c r="U83" i="40"/>
  <c r="T83" i="40"/>
  <c r="AB82" i="40"/>
  <c r="Z82" i="40"/>
  <c r="Y82" i="40"/>
  <c r="V82" i="40"/>
  <c r="U82" i="40"/>
  <c r="T82" i="40"/>
  <c r="X82" i="40" s="1"/>
  <c r="AA81" i="40"/>
  <c r="Z81" i="40"/>
  <c r="Y81" i="40"/>
  <c r="V81" i="40"/>
  <c r="U81" i="40"/>
  <c r="T81" i="40"/>
  <c r="AB80" i="40"/>
  <c r="Z80" i="40"/>
  <c r="Y80" i="40"/>
  <c r="V80" i="40"/>
  <c r="U80" i="40"/>
  <c r="T80" i="40"/>
  <c r="X80" i="40" s="1"/>
  <c r="AA79" i="40"/>
  <c r="Z79" i="40"/>
  <c r="Y79" i="40"/>
  <c r="V79" i="40"/>
  <c r="U79" i="40"/>
  <c r="T79" i="40"/>
  <c r="AB78" i="40"/>
  <c r="Z78" i="40"/>
  <c r="Y78" i="40"/>
  <c r="V78" i="40"/>
  <c r="U78" i="40"/>
  <c r="T78" i="40"/>
  <c r="X78" i="40" s="1"/>
  <c r="AA77" i="40"/>
  <c r="Z77" i="40"/>
  <c r="Y77" i="40"/>
  <c r="V77" i="40"/>
  <c r="U77" i="40"/>
  <c r="T77" i="40"/>
  <c r="AB76" i="40"/>
  <c r="Z76" i="40"/>
  <c r="Y76" i="40"/>
  <c r="V76" i="40"/>
  <c r="U76" i="40"/>
  <c r="T76" i="40"/>
  <c r="X76" i="40" s="1"/>
  <c r="AA75" i="40"/>
  <c r="Z75" i="40"/>
  <c r="Y75" i="40"/>
  <c r="V75" i="40"/>
  <c r="U75" i="40"/>
  <c r="T75" i="40"/>
  <c r="AB74" i="40"/>
  <c r="Z74" i="40"/>
  <c r="Y74" i="40"/>
  <c r="V74" i="40"/>
  <c r="U74" i="40"/>
  <c r="T74" i="40"/>
  <c r="X74" i="40" s="1"/>
  <c r="AA73" i="40"/>
  <c r="Z73" i="40"/>
  <c r="Y73" i="40"/>
  <c r="V73" i="40"/>
  <c r="U73" i="40"/>
  <c r="T73" i="40"/>
  <c r="AB72" i="40"/>
  <c r="Z72" i="40"/>
  <c r="Y72" i="40"/>
  <c r="V72" i="40"/>
  <c r="U72" i="40"/>
  <c r="T72" i="40"/>
  <c r="X72" i="40" s="1"/>
  <c r="AA71" i="40"/>
  <c r="Z71" i="40"/>
  <c r="Y71" i="40"/>
  <c r="V71" i="40"/>
  <c r="U71" i="40"/>
  <c r="T71" i="40"/>
  <c r="AB70" i="40"/>
  <c r="Z70" i="40"/>
  <c r="Y70" i="40"/>
  <c r="V70" i="40"/>
  <c r="U70" i="40"/>
  <c r="T70" i="40"/>
  <c r="X70" i="40" s="1"/>
  <c r="AA69" i="40"/>
  <c r="Z69" i="40"/>
  <c r="Y69" i="40"/>
  <c r="V69" i="40"/>
  <c r="U69" i="40"/>
  <c r="T69" i="40"/>
  <c r="AB68" i="40"/>
  <c r="Z68" i="40"/>
  <c r="Y68" i="40"/>
  <c r="V68" i="40"/>
  <c r="U68" i="40"/>
  <c r="T68" i="40"/>
  <c r="X68" i="40" s="1"/>
  <c r="AA67" i="40"/>
  <c r="Z67" i="40"/>
  <c r="Y67" i="40"/>
  <c r="V67" i="40"/>
  <c r="U67" i="40"/>
  <c r="T67" i="40"/>
  <c r="AB66" i="40"/>
  <c r="Z66" i="40"/>
  <c r="Y66" i="40"/>
  <c r="V66" i="40"/>
  <c r="U66" i="40"/>
  <c r="T66" i="40"/>
  <c r="X66" i="40" s="1"/>
  <c r="AA65" i="40"/>
  <c r="Z65" i="40"/>
  <c r="Y65" i="40"/>
  <c r="V65" i="40"/>
  <c r="U65" i="40"/>
  <c r="T65" i="40"/>
  <c r="AB64" i="40"/>
  <c r="Z64" i="40"/>
  <c r="Y64" i="40"/>
  <c r="V64" i="40"/>
  <c r="U64" i="40"/>
  <c r="T64" i="40"/>
  <c r="X64" i="40" s="1"/>
  <c r="AA63" i="40"/>
  <c r="Z63" i="40"/>
  <c r="Y63" i="40"/>
  <c r="V63" i="40"/>
  <c r="U63" i="40"/>
  <c r="T63" i="40"/>
  <c r="AB62" i="40"/>
  <c r="Z62" i="40"/>
  <c r="Y62" i="40"/>
  <c r="V62" i="40"/>
  <c r="U62" i="40"/>
  <c r="T62" i="40"/>
  <c r="X62" i="40" s="1"/>
  <c r="AA61" i="40"/>
  <c r="Z61" i="40"/>
  <c r="Y61" i="40"/>
  <c r="V61" i="40"/>
  <c r="U61" i="40"/>
  <c r="T61" i="40"/>
  <c r="AB60" i="40"/>
  <c r="Z60" i="40"/>
  <c r="Y60" i="40"/>
  <c r="V60" i="40"/>
  <c r="U60" i="40"/>
  <c r="T60" i="40"/>
  <c r="X60" i="40" s="1"/>
  <c r="AA59" i="40"/>
  <c r="Z59" i="40"/>
  <c r="Y59" i="40"/>
  <c r="V59" i="40"/>
  <c r="U59" i="40"/>
  <c r="T59" i="40"/>
  <c r="AB58" i="40"/>
  <c r="Z58" i="40"/>
  <c r="Y58" i="40"/>
  <c r="V58" i="40"/>
  <c r="U58" i="40"/>
  <c r="T58" i="40"/>
  <c r="X58" i="40" s="1"/>
  <c r="AA57" i="40"/>
  <c r="Z57" i="40"/>
  <c r="Y57" i="40"/>
  <c r="V57" i="40"/>
  <c r="U57" i="40"/>
  <c r="T57" i="40"/>
  <c r="AB56" i="40"/>
  <c r="Z56" i="40"/>
  <c r="Y56" i="40"/>
  <c r="V56" i="40"/>
  <c r="U56" i="40"/>
  <c r="T56" i="40"/>
  <c r="X56" i="40" s="1"/>
  <c r="AA55" i="40"/>
  <c r="Z55" i="40"/>
  <c r="Y55" i="40"/>
  <c r="V55" i="40"/>
  <c r="U55" i="40"/>
  <c r="T55" i="40"/>
  <c r="AB54" i="40"/>
  <c r="Z54" i="40"/>
  <c r="Y54" i="40"/>
  <c r="V54" i="40"/>
  <c r="U54" i="40"/>
  <c r="T54" i="40"/>
  <c r="X54" i="40" s="1"/>
  <c r="AA53" i="40"/>
  <c r="Z53" i="40"/>
  <c r="Y53" i="40"/>
  <c r="V53" i="40"/>
  <c r="U53" i="40"/>
  <c r="T53" i="40"/>
  <c r="AB52" i="40"/>
  <c r="Z52" i="40"/>
  <c r="Y52" i="40"/>
  <c r="V52" i="40"/>
  <c r="U52" i="40"/>
  <c r="T52" i="40"/>
  <c r="X52" i="40" s="1"/>
  <c r="AA51" i="40"/>
  <c r="Z51" i="40"/>
  <c r="Y51" i="40"/>
  <c r="V51" i="40"/>
  <c r="U51" i="40"/>
  <c r="T51" i="40"/>
  <c r="AB50" i="40"/>
  <c r="Z50" i="40"/>
  <c r="Y50" i="40"/>
  <c r="V50" i="40"/>
  <c r="U50" i="40"/>
  <c r="T50" i="40"/>
  <c r="X50" i="40" s="1"/>
  <c r="AA49" i="40"/>
  <c r="Z49" i="40"/>
  <c r="Y49" i="40"/>
  <c r="V49" i="40"/>
  <c r="U49" i="40"/>
  <c r="T49" i="40"/>
  <c r="AB48" i="40"/>
  <c r="Z48" i="40"/>
  <c r="Y48" i="40"/>
  <c r="V48" i="40"/>
  <c r="U48" i="40"/>
  <c r="T48" i="40"/>
  <c r="X48" i="40" s="1"/>
  <c r="AA47" i="40"/>
  <c r="Z47" i="40"/>
  <c r="Y47" i="40"/>
  <c r="V47" i="40"/>
  <c r="U47" i="40"/>
  <c r="T47" i="40"/>
  <c r="AB46" i="40"/>
  <c r="Z46" i="40"/>
  <c r="Y46" i="40"/>
  <c r="V46" i="40"/>
  <c r="U46" i="40"/>
  <c r="T46" i="40"/>
  <c r="X46" i="40" s="1"/>
  <c r="AA45" i="40"/>
  <c r="Z45" i="40"/>
  <c r="Y45" i="40"/>
  <c r="V45" i="40"/>
  <c r="U45" i="40"/>
  <c r="T45" i="40"/>
  <c r="AB44" i="40"/>
  <c r="Z44" i="40"/>
  <c r="Y44" i="40"/>
  <c r="V44" i="40"/>
  <c r="U44" i="40"/>
  <c r="T44" i="40"/>
  <c r="X44" i="40" s="1"/>
  <c r="AA43" i="40"/>
  <c r="Z43" i="40"/>
  <c r="Y43" i="40"/>
  <c r="V43" i="40"/>
  <c r="U43" i="40"/>
  <c r="T43" i="40"/>
  <c r="AB42" i="40"/>
  <c r="Z42" i="40"/>
  <c r="Y42" i="40"/>
  <c r="V42" i="40"/>
  <c r="U42" i="40"/>
  <c r="T42" i="40"/>
  <c r="X42" i="40" s="1"/>
  <c r="AA41" i="40"/>
  <c r="Z41" i="40"/>
  <c r="Y41" i="40"/>
  <c r="V41" i="40"/>
  <c r="U41" i="40"/>
  <c r="T41" i="40"/>
  <c r="AB40" i="40"/>
  <c r="Z40" i="40"/>
  <c r="Y40" i="40"/>
  <c r="V40" i="40"/>
  <c r="U40" i="40"/>
  <c r="T40" i="40"/>
  <c r="X40" i="40" s="1"/>
  <c r="AA39" i="40"/>
  <c r="Z39" i="40"/>
  <c r="Y39" i="40"/>
  <c r="V39" i="40"/>
  <c r="U39" i="40"/>
  <c r="T39" i="40"/>
  <c r="AB38" i="40"/>
  <c r="Z38" i="40"/>
  <c r="Y38" i="40"/>
  <c r="V38" i="40"/>
  <c r="U38" i="40"/>
  <c r="T38" i="40"/>
  <c r="X38" i="40" s="1"/>
  <c r="AA37" i="40"/>
  <c r="Z37" i="40"/>
  <c r="Y37" i="40"/>
  <c r="V37" i="40"/>
  <c r="U37" i="40"/>
  <c r="T37" i="40"/>
  <c r="AB36" i="40"/>
  <c r="Z36" i="40"/>
  <c r="Y36" i="40"/>
  <c r="V36" i="40"/>
  <c r="U36" i="40"/>
  <c r="T36" i="40"/>
  <c r="X36" i="40" s="1"/>
  <c r="AA35" i="40"/>
  <c r="Z35" i="40"/>
  <c r="Y35" i="40"/>
  <c r="V35" i="40"/>
  <c r="U35" i="40"/>
  <c r="T35" i="40"/>
  <c r="AB34" i="40"/>
  <c r="Z34" i="40"/>
  <c r="Y34" i="40"/>
  <c r="V34" i="40"/>
  <c r="U34" i="40"/>
  <c r="T34" i="40"/>
  <c r="X34" i="40" s="1"/>
  <c r="AA33" i="40"/>
  <c r="Z33" i="40"/>
  <c r="Y33" i="40"/>
  <c r="V33" i="40"/>
  <c r="U33" i="40"/>
  <c r="T33" i="40"/>
  <c r="AB32" i="40"/>
  <c r="Z32" i="40"/>
  <c r="Y32" i="40"/>
  <c r="V32" i="40"/>
  <c r="U32" i="40"/>
  <c r="T32" i="40"/>
  <c r="X32" i="40" s="1"/>
  <c r="AA31" i="40"/>
  <c r="Z31" i="40"/>
  <c r="Y31" i="40"/>
  <c r="V31" i="40"/>
  <c r="U31" i="40"/>
  <c r="T31" i="40"/>
  <c r="AB30" i="40"/>
  <c r="Z30" i="40"/>
  <c r="Y30" i="40"/>
  <c r="V30" i="40"/>
  <c r="U30" i="40"/>
  <c r="T30" i="40"/>
  <c r="X30" i="40" s="1"/>
  <c r="AA29" i="40"/>
  <c r="Z29" i="40"/>
  <c r="Y29" i="40"/>
  <c r="V29" i="40"/>
  <c r="U29" i="40"/>
  <c r="T29" i="40"/>
  <c r="AB28" i="40"/>
  <c r="Z28" i="40"/>
  <c r="Y28" i="40"/>
  <c r="V28" i="40"/>
  <c r="U28" i="40"/>
  <c r="T28" i="40"/>
  <c r="X28" i="40" s="1"/>
  <c r="AA27" i="40"/>
  <c r="AC27" i="40" s="1"/>
  <c r="Z27" i="40"/>
  <c r="Y27" i="40"/>
  <c r="V27" i="40"/>
  <c r="U27" i="40"/>
  <c r="T27" i="40"/>
  <c r="AB27" i="40" s="1"/>
  <c r="AB26" i="40"/>
  <c r="Z26" i="40"/>
  <c r="Y26" i="40"/>
  <c r="V26" i="40"/>
  <c r="U26" i="40"/>
  <c r="T26" i="40"/>
  <c r="X26" i="40" s="1"/>
  <c r="AA25" i="40"/>
  <c r="AC25" i="40" s="1"/>
  <c r="Z25" i="40"/>
  <c r="Y25" i="40"/>
  <c r="V25" i="40"/>
  <c r="U25" i="40"/>
  <c r="T25" i="40"/>
  <c r="AB25" i="40" s="1"/>
  <c r="AB24" i="40"/>
  <c r="Z24" i="40"/>
  <c r="Y24" i="40"/>
  <c r="V24" i="40"/>
  <c r="U24" i="40"/>
  <c r="T24" i="40"/>
  <c r="X24" i="40" s="1"/>
  <c r="AA23" i="40"/>
  <c r="AC23" i="40" s="1"/>
  <c r="Z23" i="40"/>
  <c r="Y23" i="40"/>
  <c r="V23" i="40"/>
  <c r="U23" i="40"/>
  <c r="T23" i="40"/>
  <c r="AB23" i="40" s="1"/>
  <c r="AB22" i="40"/>
  <c r="Z22" i="40"/>
  <c r="Y22" i="40"/>
  <c r="V22" i="40"/>
  <c r="U22" i="40"/>
  <c r="T22" i="40"/>
  <c r="X22" i="40" s="1"/>
  <c r="AA21" i="40"/>
  <c r="AC21" i="40" s="1"/>
  <c r="Z21" i="40"/>
  <c r="Y21" i="40"/>
  <c r="V21" i="40"/>
  <c r="U21" i="40"/>
  <c r="T21" i="40"/>
  <c r="AB21" i="40" s="1"/>
  <c r="A21" i="40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  <c r="A37" i="40" s="1"/>
  <c r="A38" i="40" s="1"/>
  <c r="A39" i="40" s="1"/>
  <c r="A40" i="40" s="1"/>
  <c r="A41" i="40" s="1"/>
  <c r="A42" i="40" s="1"/>
  <c r="A43" i="40" s="1"/>
  <c r="A44" i="40" s="1"/>
  <c r="A45" i="40" s="1"/>
  <c r="A46" i="40" s="1"/>
  <c r="A47" i="40" s="1"/>
  <c r="A48" i="40" s="1"/>
  <c r="A49" i="40" s="1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A71" i="40" s="1"/>
  <c r="A72" i="40" s="1"/>
  <c r="A73" i="40" s="1"/>
  <c r="A74" i="40" s="1"/>
  <c r="A75" i="40" s="1"/>
  <c r="A76" i="40" s="1"/>
  <c r="A77" i="40" s="1"/>
  <c r="A78" i="40" s="1"/>
  <c r="A79" i="40" s="1"/>
  <c r="A80" i="40" s="1"/>
  <c r="A81" i="40" s="1"/>
  <c r="A82" i="40" s="1"/>
  <c r="A83" i="40" s="1"/>
  <c r="A84" i="40" s="1"/>
  <c r="A85" i="40" s="1"/>
  <c r="A86" i="40" s="1"/>
  <c r="A87" i="40" s="1"/>
  <c r="A88" i="40" s="1"/>
  <c r="A89" i="40" s="1"/>
  <c r="A90" i="40" s="1"/>
  <c r="A91" i="40" s="1"/>
  <c r="A92" i="40" s="1"/>
  <c r="A93" i="40" s="1"/>
  <c r="A94" i="40" s="1"/>
  <c r="A95" i="40" s="1"/>
  <c r="A96" i="40" s="1"/>
  <c r="A97" i="40" s="1"/>
  <c r="A98" i="40" s="1"/>
  <c r="A99" i="40" s="1"/>
  <c r="A100" i="40" s="1"/>
  <c r="A101" i="40" s="1"/>
  <c r="A102" i="40" s="1"/>
  <c r="A103" i="40" s="1"/>
  <c r="A104" i="40" s="1"/>
  <c r="A105" i="40" s="1"/>
  <c r="A106" i="40" s="1"/>
  <c r="A107" i="40" s="1"/>
  <c r="A108" i="40" s="1"/>
  <c r="A109" i="40" s="1"/>
  <c r="A110" i="40" s="1"/>
  <c r="A111" i="40" s="1"/>
  <c r="A112" i="40" s="1"/>
  <c r="A113" i="40" s="1"/>
  <c r="A114" i="40" s="1"/>
  <c r="A115" i="40" s="1"/>
  <c r="A116" i="40" s="1"/>
  <c r="A117" i="40" s="1"/>
  <c r="A118" i="40" s="1"/>
  <c r="A119" i="40" s="1"/>
  <c r="A120" i="40" s="1"/>
  <c r="A121" i="40" s="1"/>
  <c r="A122" i="40" s="1"/>
  <c r="A123" i="40" s="1"/>
  <c r="A124" i="40" s="1"/>
  <c r="A125" i="40" s="1"/>
  <c r="A126" i="40" s="1"/>
  <c r="A127" i="40" s="1"/>
  <c r="A128" i="40" s="1"/>
  <c r="A129" i="40" s="1"/>
  <c r="A130" i="40" s="1"/>
  <c r="A131" i="40" s="1"/>
  <c r="A132" i="40" s="1"/>
  <c r="A133" i="40" s="1"/>
  <c r="A134" i="40" s="1"/>
  <c r="A135" i="40" s="1"/>
  <c r="A136" i="40" s="1"/>
  <c r="A137" i="40" s="1"/>
  <c r="A138" i="40" s="1"/>
  <c r="A139" i="40" s="1"/>
  <c r="A140" i="40" s="1"/>
  <c r="A141" i="40" s="1"/>
  <c r="A142" i="40" s="1"/>
  <c r="A143" i="40" s="1"/>
  <c r="A144" i="40" s="1"/>
  <c r="A145" i="40" s="1"/>
  <c r="A146" i="40" s="1"/>
  <c r="A147" i="40" s="1"/>
  <c r="A148" i="40" s="1"/>
  <c r="A149" i="40" s="1"/>
  <c r="A150" i="40" s="1"/>
  <c r="A151" i="40" s="1"/>
  <c r="A152" i="40" s="1"/>
  <c r="A153" i="40" s="1"/>
  <c r="A154" i="40" s="1"/>
  <c r="A155" i="40" s="1"/>
  <c r="A156" i="40" s="1"/>
  <c r="A157" i="40" s="1"/>
  <c r="A158" i="40" s="1"/>
  <c r="A159" i="40" s="1"/>
  <c r="A160" i="40" s="1"/>
  <c r="A161" i="40" s="1"/>
  <c r="A162" i="40" s="1"/>
  <c r="A163" i="40" s="1"/>
  <c r="A164" i="40" s="1"/>
  <c r="A165" i="40" s="1"/>
  <c r="A166" i="40" s="1"/>
  <c r="A167" i="40" s="1"/>
  <c r="A168" i="40" s="1"/>
  <c r="A169" i="40" s="1"/>
  <c r="A170" i="40" s="1"/>
  <c r="A171" i="40" s="1"/>
  <c r="A172" i="40" s="1"/>
  <c r="A173" i="40" s="1"/>
  <c r="A174" i="40" s="1"/>
  <c r="A175" i="40" s="1"/>
  <c r="A176" i="40" s="1"/>
  <c r="A177" i="40" s="1"/>
  <c r="A178" i="40" s="1"/>
  <c r="A179" i="40" s="1"/>
  <c r="A180" i="40" s="1"/>
  <c r="A181" i="40" s="1"/>
  <c r="A182" i="40" s="1"/>
  <c r="A183" i="40" s="1"/>
  <c r="A184" i="40" s="1"/>
  <c r="A185" i="40" s="1"/>
  <c r="A186" i="40" s="1"/>
  <c r="A187" i="40" s="1"/>
  <c r="A188" i="40" s="1"/>
  <c r="A189" i="40" s="1"/>
  <c r="A190" i="40" s="1"/>
  <c r="A191" i="40" s="1"/>
  <c r="A192" i="40" s="1"/>
  <c r="A193" i="40" s="1"/>
  <c r="A194" i="40" s="1"/>
  <c r="A195" i="40" s="1"/>
  <c r="A196" i="40" s="1"/>
  <c r="A197" i="40" s="1"/>
  <c r="A198" i="40" s="1"/>
  <c r="A199" i="40" s="1"/>
  <c r="A200" i="40" s="1"/>
  <c r="A201" i="40" s="1"/>
  <c r="A202" i="40" s="1"/>
  <c r="A203" i="40" s="1"/>
  <c r="A204" i="40" s="1"/>
  <c r="A205" i="40" s="1"/>
  <c r="A206" i="40" s="1"/>
  <c r="A207" i="40" s="1"/>
  <c r="A208" i="40" s="1"/>
  <c r="A209" i="40" s="1"/>
  <c r="A210" i="40" s="1"/>
  <c r="A211" i="40" s="1"/>
  <c r="A212" i="40" s="1"/>
  <c r="A213" i="40" s="1"/>
  <c r="A214" i="40" s="1"/>
  <c r="A215" i="40" s="1"/>
  <c r="A216" i="40" s="1"/>
  <c r="A217" i="40" s="1"/>
  <c r="A218" i="40" s="1"/>
  <c r="A219" i="40" s="1"/>
  <c r="A220" i="40" s="1"/>
  <c r="A221" i="40" s="1"/>
  <c r="A222" i="40" s="1"/>
  <c r="A223" i="40" s="1"/>
  <c r="A224" i="40" s="1"/>
  <c r="A225" i="40" s="1"/>
  <c r="A226" i="40" s="1"/>
  <c r="A227" i="40" s="1"/>
  <c r="A228" i="40" s="1"/>
  <c r="A229" i="40" s="1"/>
  <c r="A230" i="40" s="1"/>
  <c r="A231" i="40" s="1"/>
  <c r="A232" i="40" s="1"/>
  <c r="A233" i="40" s="1"/>
  <c r="A234" i="40" s="1"/>
  <c r="A235" i="40" s="1"/>
  <c r="A236" i="40" s="1"/>
  <c r="A237" i="40" s="1"/>
  <c r="A238" i="40" s="1"/>
  <c r="A239" i="40" s="1"/>
  <c r="A240" i="40" s="1"/>
  <c r="A241" i="40" s="1"/>
  <c r="A242" i="40" s="1"/>
  <c r="A243" i="40" s="1"/>
  <c r="A244" i="40" s="1"/>
  <c r="A245" i="40" s="1"/>
  <c r="A246" i="40" s="1"/>
  <c r="A247" i="40" s="1"/>
  <c r="A248" i="40" s="1"/>
  <c r="A249" i="40" s="1"/>
  <c r="A250" i="40" s="1"/>
  <c r="A251" i="40" s="1"/>
  <c r="A252" i="40" s="1"/>
  <c r="A253" i="40" s="1"/>
  <c r="A254" i="40" s="1"/>
  <c r="A255" i="40" s="1"/>
  <c r="A256" i="40" s="1"/>
  <c r="A257" i="40" s="1"/>
  <c r="A258" i="40" s="1"/>
  <c r="A259" i="40" s="1"/>
  <c r="A260" i="40" s="1"/>
  <c r="A261" i="40" s="1"/>
  <c r="A262" i="40" s="1"/>
  <c r="A263" i="40" s="1"/>
  <c r="A264" i="40" s="1"/>
  <c r="A265" i="40" s="1"/>
  <c r="A266" i="40" s="1"/>
  <c r="A267" i="40" s="1"/>
  <c r="A268" i="40" s="1"/>
  <c r="A269" i="40" s="1"/>
  <c r="A270" i="40" s="1"/>
  <c r="A271" i="40" s="1"/>
  <c r="A272" i="40" s="1"/>
  <c r="A273" i="40" s="1"/>
  <c r="A274" i="40" s="1"/>
  <c r="A275" i="40" s="1"/>
  <c r="A276" i="40" s="1"/>
  <c r="A277" i="40" s="1"/>
  <c r="A278" i="40" s="1"/>
  <c r="A279" i="40" s="1"/>
  <c r="A280" i="40" s="1"/>
  <c r="A281" i="40" s="1"/>
  <c r="A282" i="40" s="1"/>
  <c r="A283" i="40" s="1"/>
  <c r="A284" i="40" s="1"/>
  <c r="A285" i="40" s="1"/>
  <c r="A286" i="40" s="1"/>
  <c r="A287" i="40" s="1"/>
  <c r="A288" i="40" s="1"/>
  <c r="A289" i="40" s="1"/>
  <c r="A290" i="40" s="1"/>
  <c r="A291" i="40" s="1"/>
  <c r="A292" i="40" s="1"/>
  <c r="A293" i="40" s="1"/>
  <c r="A294" i="40" s="1"/>
  <c r="A295" i="40" s="1"/>
  <c r="A296" i="40" s="1"/>
  <c r="A297" i="40" s="1"/>
  <c r="A298" i="40" s="1"/>
  <c r="A299" i="40" s="1"/>
  <c r="A300" i="40" s="1"/>
  <c r="A301" i="40" s="1"/>
  <c r="A302" i="40" s="1"/>
  <c r="A303" i="40" s="1"/>
  <c r="A304" i="40" s="1"/>
  <c r="A305" i="40" s="1"/>
  <c r="A306" i="40" s="1"/>
  <c r="A307" i="40" s="1"/>
  <c r="A308" i="40" s="1"/>
  <c r="A309" i="40" s="1"/>
  <c r="A310" i="40" s="1"/>
  <c r="A311" i="40" s="1"/>
  <c r="A312" i="40" s="1"/>
  <c r="A313" i="40" s="1"/>
  <c r="A314" i="40" s="1"/>
  <c r="A315" i="40" s="1"/>
  <c r="A316" i="40" s="1"/>
  <c r="A317" i="40" s="1"/>
  <c r="A318" i="40" s="1"/>
  <c r="A319" i="40" s="1"/>
  <c r="A320" i="40" s="1"/>
  <c r="A321" i="40" s="1"/>
  <c r="A322" i="40" s="1"/>
  <c r="A323" i="40" s="1"/>
  <c r="A324" i="40" s="1"/>
  <c r="A325" i="40" s="1"/>
  <c r="A326" i="40" s="1"/>
  <c r="A327" i="40" s="1"/>
  <c r="A328" i="40" s="1"/>
  <c r="A329" i="40" s="1"/>
  <c r="A330" i="40" s="1"/>
  <c r="A331" i="40" s="1"/>
  <c r="A332" i="40" s="1"/>
  <c r="A333" i="40" s="1"/>
  <c r="A334" i="40" s="1"/>
  <c r="A335" i="40" s="1"/>
  <c r="A336" i="40" s="1"/>
  <c r="A337" i="40" s="1"/>
  <c r="A338" i="40" s="1"/>
  <c r="A339" i="40" s="1"/>
  <c r="A340" i="40" s="1"/>
  <c r="A341" i="40" s="1"/>
  <c r="A342" i="40" s="1"/>
  <c r="A343" i="40" s="1"/>
  <c r="A344" i="40" s="1"/>
  <c r="A345" i="40" s="1"/>
  <c r="A346" i="40" s="1"/>
  <c r="A347" i="40" s="1"/>
  <c r="A348" i="40" s="1"/>
  <c r="A349" i="40" s="1"/>
  <c r="A350" i="40" s="1"/>
  <c r="A351" i="40" s="1"/>
  <c r="A352" i="40" s="1"/>
  <c r="A353" i="40" s="1"/>
  <c r="A354" i="40" s="1"/>
  <c r="A355" i="40" s="1"/>
  <c r="A356" i="40" s="1"/>
  <c r="A357" i="40" s="1"/>
  <c r="A358" i="40" s="1"/>
  <c r="A359" i="40" s="1"/>
  <c r="A360" i="40" s="1"/>
  <c r="A361" i="40" s="1"/>
  <c r="A362" i="40" s="1"/>
  <c r="A363" i="40" s="1"/>
  <c r="A364" i="40" s="1"/>
  <c r="A365" i="40" s="1"/>
  <c r="A366" i="40" s="1"/>
  <c r="A367" i="40" s="1"/>
  <c r="A368" i="40" s="1"/>
  <c r="A369" i="40" s="1"/>
  <c r="A370" i="40" s="1"/>
  <c r="A371" i="40" s="1"/>
  <c r="A372" i="40" s="1"/>
  <c r="A373" i="40" s="1"/>
  <c r="A374" i="40" s="1"/>
  <c r="A375" i="40" s="1"/>
  <c r="A376" i="40" s="1"/>
  <c r="A377" i="40" s="1"/>
  <c r="A378" i="40" s="1"/>
  <c r="A379" i="40" s="1"/>
  <c r="A380" i="40" s="1"/>
  <c r="A381" i="40" s="1"/>
  <c r="A382" i="40" s="1"/>
  <c r="A383" i="40" s="1"/>
  <c r="A384" i="40" s="1"/>
  <c r="A385" i="40" s="1"/>
  <c r="A386" i="40" s="1"/>
  <c r="A387" i="40" s="1"/>
  <c r="A388" i="40" s="1"/>
  <c r="A389" i="40" s="1"/>
  <c r="A390" i="40" s="1"/>
  <c r="A391" i="40" s="1"/>
  <c r="A392" i="40" s="1"/>
  <c r="A393" i="40" s="1"/>
  <c r="A394" i="40" s="1"/>
  <c r="A395" i="40" s="1"/>
  <c r="A396" i="40" s="1"/>
  <c r="A397" i="40" s="1"/>
  <c r="A398" i="40" s="1"/>
  <c r="A399" i="40" s="1"/>
  <c r="A400" i="40" s="1"/>
  <c r="A401" i="40" s="1"/>
  <c r="A402" i="40" s="1"/>
  <c r="A403" i="40" s="1"/>
  <c r="A404" i="40" s="1"/>
  <c r="A405" i="40" s="1"/>
  <c r="A406" i="40" s="1"/>
  <c r="A407" i="40" s="1"/>
  <c r="A408" i="40" s="1"/>
  <c r="A409" i="40" s="1"/>
  <c r="A410" i="40" s="1"/>
  <c r="A411" i="40" s="1"/>
  <c r="A412" i="40" s="1"/>
  <c r="A413" i="40" s="1"/>
  <c r="A414" i="40" s="1"/>
  <c r="A415" i="40" s="1"/>
  <c r="A416" i="40" s="1"/>
  <c r="A417" i="40" s="1"/>
  <c r="A418" i="40" s="1"/>
  <c r="A419" i="40" s="1"/>
  <c r="A420" i="40" s="1"/>
  <c r="A421" i="40" s="1"/>
  <c r="A422" i="40" s="1"/>
  <c r="A423" i="40" s="1"/>
  <c r="A424" i="40" s="1"/>
  <c r="A425" i="40" s="1"/>
  <c r="A426" i="40" s="1"/>
  <c r="A427" i="40" s="1"/>
  <c r="A428" i="40" s="1"/>
  <c r="A429" i="40" s="1"/>
  <c r="A430" i="40" s="1"/>
  <c r="A431" i="40" s="1"/>
  <c r="A432" i="40" s="1"/>
  <c r="A433" i="40" s="1"/>
  <c r="A434" i="40" s="1"/>
  <c r="A435" i="40" s="1"/>
  <c r="A436" i="40" s="1"/>
  <c r="A437" i="40" s="1"/>
  <c r="A438" i="40" s="1"/>
  <c r="A439" i="40" s="1"/>
  <c r="A440" i="40" s="1"/>
  <c r="A441" i="40" s="1"/>
  <c r="A442" i="40" s="1"/>
  <c r="A443" i="40" s="1"/>
  <c r="A444" i="40" s="1"/>
  <c r="A445" i="40" s="1"/>
  <c r="A20" i="40"/>
  <c r="A17" i="40"/>
  <c r="A16" i="40"/>
  <c r="AA15" i="40"/>
  <c r="A15" i="40"/>
  <c r="S14" i="40"/>
  <c r="S13" i="40"/>
  <c r="U10" i="40" s="1"/>
  <c r="AA250" i="40" s="1"/>
  <c r="S11" i="40"/>
  <c r="S10" i="40"/>
  <c r="S9" i="40"/>
  <c r="U9" i="40" s="1"/>
  <c r="W268" i="40" s="1"/>
  <c r="AC35" i="40" l="1"/>
  <c r="AC43" i="40"/>
  <c r="AC51" i="40"/>
  <c r="AC59" i="40"/>
  <c r="AC67" i="40"/>
  <c r="AC75" i="40"/>
  <c r="AC83" i="40"/>
  <c r="AC91" i="40"/>
  <c r="AC161" i="40"/>
  <c r="AC169" i="40"/>
  <c r="AC105" i="40"/>
  <c r="AC113" i="40"/>
  <c r="AC121" i="40"/>
  <c r="AC129" i="40"/>
  <c r="AC137" i="40"/>
  <c r="AC145" i="40"/>
  <c r="AC153" i="40"/>
  <c r="AA182" i="40"/>
  <c r="W182" i="40"/>
  <c r="W223" i="40"/>
  <c r="U18" i="40"/>
  <c r="W21" i="40"/>
  <c r="W23" i="40"/>
  <c r="W25" i="40"/>
  <c r="W27" i="40"/>
  <c r="W29" i="40"/>
  <c r="W31" i="40"/>
  <c r="W33" i="40"/>
  <c r="W35" i="40"/>
  <c r="W37" i="40"/>
  <c r="W39" i="40"/>
  <c r="W41" i="40"/>
  <c r="W43" i="40"/>
  <c r="W45" i="40"/>
  <c r="W47" i="40"/>
  <c r="W49" i="40"/>
  <c r="W51" i="40"/>
  <c r="W53" i="40"/>
  <c r="W55" i="40"/>
  <c r="W57" i="40"/>
  <c r="W59" i="40"/>
  <c r="W61" i="40"/>
  <c r="W63" i="40"/>
  <c r="W65" i="40"/>
  <c r="W67" i="40"/>
  <c r="W69" i="40"/>
  <c r="W71" i="40"/>
  <c r="W73" i="40"/>
  <c r="W75" i="40"/>
  <c r="W77" i="40"/>
  <c r="W79" i="40"/>
  <c r="W81" i="40"/>
  <c r="W83" i="40"/>
  <c r="W85" i="40"/>
  <c r="W87" i="40"/>
  <c r="W89" i="40"/>
  <c r="W91" i="40"/>
  <c r="W93" i="40"/>
  <c r="W95" i="40"/>
  <c r="W97" i="40"/>
  <c r="W101" i="40"/>
  <c r="W103" i="40"/>
  <c r="W105" i="40"/>
  <c r="W107" i="40"/>
  <c r="W109" i="40"/>
  <c r="W111" i="40"/>
  <c r="W113" i="40"/>
  <c r="W115" i="40"/>
  <c r="W117" i="40"/>
  <c r="W119" i="40"/>
  <c r="W121" i="40"/>
  <c r="W123" i="40"/>
  <c r="W125" i="40"/>
  <c r="W127" i="40"/>
  <c r="W129" i="40"/>
  <c r="W131" i="40"/>
  <c r="W133" i="40"/>
  <c r="W135" i="40"/>
  <c r="W137" i="40"/>
  <c r="W139" i="40"/>
  <c r="W141" i="40"/>
  <c r="W143" i="40"/>
  <c r="W145" i="40"/>
  <c r="W147" i="40"/>
  <c r="W149" i="40"/>
  <c r="W151" i="40"/>
  <c r="W153" i="40"/>
  <c r="W155" i="40"/>
  <c r="W157" i="40"/>
  <c r="W161" i="40"/>
  <c r="W163" i="40"/>
  <c r="W165" i="40"/>
  <c r="W167" i="40"/>
  <c r="W169" i="40"/>
  <c r="W171" i="40"/>
  <c r="W172" i="40"/>
  <c r="AA173" i="40"/>
  <c r="W173" i="40"/>
  <c r="W176" i="40"/>
  <c r="AA177" i="40"/>
  <c r="W177" i="40"/>
  <c r="W180" i="40"/>
  <c r="AA181" i="40"/>
  <c r="W181" i="40"/>
  <c r="W184" i="40"/>
  <c r="W188" i="40"/>
  <c r="AB226" i="40"/>
  <c r="AB247" i="40"/>
  <c r="AA255" i="40"/>
  <c r="W497" i="40"/>
  <c r="W493" i="40"/>
  <c r="W489" i="40"/>
  <c r="W485" i="40"/>
  <c r="W481" i="40"/>
  <c r="W477" i="40"/>
  <c r="W473" i="40"/>
  <c r="W469" i="40"/>
  <c r="W445" i="40"/>
  <c r="W443" i="40"/>
  <c r="W495" i="40"/>
  <c r="W487" i="40"/>
  <c r="W479" i="40"/>
  <c r="W471" i="40"/>
  <c r="W439" i="40"/>
  <c r="W435" i="40"/>
  <c r="W491" i="40"/>
  <c r="W475" i="40"/>
  <c r="W465" i="40"/>
  <c r="W461" i="40"/>
  <c r="W457" i="40"/>
  <c r="W453" i="40"/>
  <c r="W449" i="40"/>
  <c r="W433" i="40"/>
  <c r="W430" i="40"/>
  <c r="W483" i="40"/>
  <c r="W422" i="40"/>
  <c r="W414" i="40"/>
  <c r="W406" i="40"/>
  <c r="W467" i="40"/>
  <c r="W459" i="40"/>
  <c r="W451" i="40"/>
  <c r="W425" i="40"/>
  <c r="W417" i="40"/>
  <c r="W409" i="40"/>
  <c r="W401" i="40"/>
  <c r="W370" i="40"/>
  <c r="W366" i="40"/>
  <c r="W362" i="40"/>
  <c r="W358" i="40"/>
  <c r="W354" i="40"/>
  <c r="W350" i="40"/>
  <c r="W346" i="40"/>
  <c r="W342" i="40"/>
  <c r="W338" i="40"/>
  <c r="W334" i="40"/>
  <c r="W330" i="40"/>
  <c r="W326" i="40"/>
  <c r="W322" i="40"/>
  <c r="W318" i="40"/>
  <c r="W314" i="40"/>
  <c r="W310" i="40"/>
  <c r="W306" i="40"/>
  <c r="W302" i="40"/>
  <c r="W298" i="40"/>
  <c r="W426" i="40"/>
  <c r="W418" i="40"/>
  <c r="W410" i="40"/>
  <c r="W402" i="40"/>
  <c r="W339" i="40"/>
  <c r="W335" i="40"/>
  <c r="W331" i="40"/>
  <c r="W327" i="40"/>
  <c r="W323" i="40"/>
  <c r="W319" i="40"/>
  <c r="W315" i="40"/>
  <c r="W311" i="40"/>
  <c r="W463" i="40"/>
  <c r="W447" i="40"/>
  <c r="W398" i="40"/>
  <c r="W394" i="40"/>
  <c r="W390" i="40"/>
  <c r="W386" i="40"/>
  <c r="W378" i="40"/>
  <c r="W374" i="40"/>
  <c r="W368" i="40"/>
  <c r="W360" i="40"/>
  <c r="W352" i="40"/>
  <c r="W344" i="40"/>
  <c r="W336" i="40"/>
  <c r="W429" i="40"/>
  <c r="W413" i="40"/>
  <c r="W372" i="40"/>
  <c r="W307" i="40"/>
  <c r="W303" i="40"/>
  <c r="W299" i="40"/>
  <c r="W270" i="40"/>
  <c r="W262" i="40"/>
  <c r="W254" i="40"/>
  <c r="W246" i="40"/>
  <c r="W230" i="40"/>
  <c r="W222" i="40"/>
  <c r="W455" i="40"/>
  <c r="W396" i="40"/>
  <c r="W392" i="40"/>
  <c r="W388" i="40"/>
  <c r="W356" i="40"/>
  <c r="W340" i="40"/>
  <c r="W332" i="40"/>
  <c r="W320" i="40"/>
  <c r="W316" i="40"/>
  <c r="W295" i="40"/>
  <c r="W294" i="40"/>
  <c r="W292" i="40"/>
  <c r="W290" i="40"/>
  <c r="W284" i="40"/>
  <c r="W278" i="40"/>
  <c r="W275" i="40"/>
  <c r="W272" i="40"/>
  <c r="W267" i="40"/>
  <c r="W264" i="40"/>
  <c r="W259" i="40"/>
  <c r="W256" i="40"/>
  <c r="W251" i="40"/>
  <c r="W421" i="40"/>
  <c r="W405" i="40"/>
  <c r="W274" i="40"/>
  <c r="W266" i="40"/>
  <c r="W258" i="40"/>
  <c r="W250" i="40"/>
  <c r="W242" i="40"/>
  <c r="W234" i="40"/>
  <c r="W226" i="40"/>
  <c r="W380" i="40"/>
  <c r="W376" i="40"/>
  <c r="W348" i="40"/>
  <c r="W276" i="40"/>
  <c r="W271" i="40"/>
  <c r="W248" i="40"/>
  <c r="W247" i="40"/>
  <c r="W240" i="40"/>
  <c r="W239" i="40"/>
  <c r="W18" i="40"/>
  <c r="W14" i="40"/>
  <c r="W210" i="40"/>
  <c r="W206" i="40"/>
  <c r="W202" i="40"/>
  <c r="W198" i="40"/>
  <c r="W194" i="40"/>
  <c r="W288" i="40"/>
  <c r="W280" i="40"/>
  <c r="W252" i="40"/>
  <c r="W236" i="40"/>
  <c r="W235" i="40"/>
  <c r="W228" i="40"/>
  <c r="W227" i="40"/>
  <c r="W220" i="40"/>
  <c r="W219" i="40"/>
  <c r="W218" i="40"/>
  <c r="W216" i="40"/>
  <c r="W214" i="40"/>
  <c r="W212" i="40"/>
  <c r="W208" i="40"/>
  <c r="W204" i="40"/>
  <c r="W200" i="40"/>
  <c r="W196" i="40"/>
  <c r="W324" i="40"/>
  <c r="W260" i="40"/>
  <c r="W255" i="40"/>
  <c r="W244" i="40"/>
  <c r="W243" i="40"/>
  <c r="AA18" i="40"/>
  <c r="T18" i="40"/>
  <c r="W364" i="40"/>
  <c r="W328" i="40"/>
  <c r="W312" i="40"/>
  <c r="AA178" i="40"/>
  <c r="W178" i="40"/>
  <c r="AC260" i="40"/>
  <c r="W263" i="40"/>
  <c r="AA22" i="40"/>
  <c r="AC22" i="40" s="1"/>
  <c r="W22" i="40"/>
  <c r="AA24" i="40"/>
  <c r="AC24" i="40" s="1"/>
  <c r="W24" i="40"/>
  <c r="AA26" i="40"/>
  <c r="AC26" i="40" s="1"/>
  <c r="W26" i="40"/>
  <c r="AA28" i="40"/>
  <c r="AC28" i="40" s="1"/>
  <c r="W28" i="40"/>
  <c r="AB29" i="40"/>
  <c r="AC29" i="40" s="1"/>
  <c r="AA30" i="40"/>
  <c r="AC30" i="40" s="1"/>
  <c r="W30" i="40"/>
  <c r="AB31" i="40"/>
  <c r="AC31" i="40" s="1"/>
  <c r="AA32" i="40"/>
  <c r="AC32" i="40" s="1"/>
  <c r="W32" i="40"/>
  <c r="AB33" i="40"/>
  <c r="AC33" i="40" s="1"/>
  <c r="AA34" i="40"/>
  <c r="AC34" i="40" s="1"/>
  <c r="W34" i="40"/>
  <c r="AB35" i="40"/>
  <c r="AA36" i="40"/>
  <c r="AC36" i="40" s="1"/>
  <c r="W36" i="40"/>
  <c r="AB37" i="40"/>
  <c r="AC37" i="40" s="1"/>
  <c r="AA38" i="40"/>
  <c r="AC38" i="40" s="1"/>
  <c r="W38" i="40"/>
  <c r="AB39" i="40"/>
  <c r="AC39" i="40" s="1"/>
  <c r="AA40" i="40"/>
  <c r="AC40" i="40" s="1"/>
  <c r="W40" i="40"/>
  <c r="AB41" i="40"/>
  <c r="AC41" i="40" s="1"/>
  <c r="AA42" i="40"/>
  <c r="AC42" i="40" s="1"/>
  <c r="W42" i="40"/>
  <c r="AB43" i="40"/>
  <c r="AA44" i="40"/>
  <c r="AC44" i="40" s="1"/>
  <c r="W44" i="40"/>
  <c r="AB45" i="40"/>
  <c r="AC45" i="40" s="1"/>
  <c r="AA46" i="40"/>
  <c r="AC46" i="40" s="1"/>
  <c r="W46" i="40"/>
  <c r="AB47" i="40"/>
  <c r="AC47" i="40" s="1"/>
  <c r="AA48" i="40"/>
  <c r="AC48" i="40" s="1"/>
  <c r="W48" i="40"/>
  <c r="AB49" i="40"/>
  <c r="AC49" i="40" s="1"/>
  <c r="AA50" i="40"/>
  <c r="AC50" i="40" s="1"/>
  <c r="W50" i="40"/>
  <c r="AB51" i="40"/>
  <c r="AA52" i="40"/>
  <c r="AC52" i="40" s="1"/>
  <c r="W52" i="40"/>
  <c r="AB53" i="40"/>
  <c r="AC53" i="40" s="1"/>
  <c r="AA54" i="40"/>
  <c r="AC54" i="40" s="1"/>
  <c r="W54" i="40"/>
  <c r="AB55" i="40"/>
  <c r="AC55" i="40" s="1"/>
  <c r="AA56" i="40"/>
  <c r="AC56" i="40" s="1"/>
  <c r="W56" i="40"/>
  <c r="AB57" i="40"/>
  <c r="AC57" i="40" s="1"/>
  <c r="AA58" i="40"/>
  <c r="AC58" i="40" s="1"/>
  <c r="W58" i="40"/>
  <c r="AB59" i="40"/>
  <c r="AA60" i="40"/>
  <c r="AC60" i="40" s="1"/>
  <c r="W60" i="40"/>
  <c r="AB61" i="40"/>
  <c r="AC61" i="40" s="1"/>
  <c r="AA62" i="40"/>
  <c r="AC62" i="40" s="1"/>
  <c r="W62" i="40"/>
  <c r="AB63" i="40"/>
  <c r="AC63" i="40" s="1"/>
  <c r="AA64" i="40"/>
  <c r="AC64" i="40" s="1"/>
  <c r="W64" i="40"/>
  <c r="AB65" i="40"/>
  <c r="AC65" i="40" s="1"/>
  <c r="AA66" i="40"/>
  <c r="AC66" i="40" s="1"/>
  <c r="W66" i="40"/>
  <c r="AB67" i="40"/>
  <c r="AA68" i="40"/>
  <c r="AC68" i="40" s="1"/>
  <c r="W68" i="40"/>
  <c r="AB69" i="40"/>
  <c r="AC69" i="40" s="1"/>
  <c r="AA70" i="40"/>
  <c r="AC70" i="40" s="1"/>
  <c r="W70" i="40"/>
  <c r="AB71" i="40"/>
  <c r="AC71" i="40" s="1"/>
  <c r="AA72" i="40"/>
  <c r="AC72" i="40" s="1"/>
  <c r="W72" i="40"/>
  <c r="AB73" i="40"/>
  <c r="AC73" i="40" s="1"/>
  <c r="AA74" i="40"/>
  <c r="AC74" i="40" s="1"/>
  <c r="W74" i="40"/>
  <c r="AB75" i="40"/>
  <c r="AA76" i="40"/>
  <c r="AC76" i="40" s="1"/>
  <c r="W76" i="40"/>
  <c r="AB77" i="40"/>
  <c r="AC77" i="40" s="1"/>
  <c r="AA78" i="40"/>
  <c r="AC78" i="40" s="1"/>
  <c r="W78" i="40"/>
  <c r="AB79" i="40"/>
  <c r="AC79" i="40" s="1"/>
  <c r="AA80" i="40"/>
  <c r="AC80" i="40" s="1"/>
  <c r="W80" i="40"/>
  <c r="AB81" i="40"/>
  <c r="AC81" i="40" s="1"/>
  <c r="AA82" i="40"/>
  <c r="AC82" i="40" s="1"/>
  <c r="W82" i="40"/>
  <c r="AB83" i="40"/>
  <c r="AA84" i="40"/>
  <c r="AC84" i="40" s="1"/>
  <c r="W84" i="40"/>
  <c r="AB85" i="40"/>
  <c r="AC85" i="40" s="1"/>
  <c r="AA86" i="40"/>
  <c r="AC86" i="40" s="1"/>
  <c r="W86" i="40"/>
  <c r="AB87" i="40"/>
  <c r="AC87" i="40" s="1"/>
  <c r="AA88" i="40"/>
  <c r="AC88" i="40" s="1"/>
  <c r="W88" i="40"/>
  <c r="AB89" i="40"/>
  <c r="AC89" i="40" s="1"/>
  <c r="AA90" i="40"/>
  <c r="AC90" i="40" s="1"/>
  <c r="W90" i="40"/>
  <c r="AB91" i="40"/>
  <c r="AA92" i="40"/>
  <c r="AC92" i="40" s="1"/>
  <c r="W92" i="40"/>
  <c r="AB93" i="40"/>
  <c r="AC93" i="40" s="1"/>
  <c r="AA94" i="40"/>
  <c r="AC94" i="40" s="1"/>
  <c r="W94" i="40"/>
  <c r="AB95" i="40"/>
  <c r="AC95" i="40" s="1"/>
  <c r="AA96" i="40"/>
  <c r="AC96" i="40" s="1"/>
  <c r="W96" i="40"/>
  <c r="AB97" i="40"/>
  <c r="AC97" i="40" s="1"/>
  <c r="AA98" i="40"/>
  <c r="AC98" i="40" s="1"/>
  <c r="W98" i="40"/>
  <c r="AA100" i="40"/>
  <c r="AC100" i="40" s="1"/>
  <c r="W100" i="40"/>
  <c r="AB101" i="40"/>
  <c r="AC101" i="40" s="1"/>
  <c r="AA102" i="40"/>
  <c r="AC102" i="40" s="1"/>
  <c r="W102" i="40"/>
  <c r="AB103" i="40"/>
  <c r="AC103" i="40" s="1"/>
  <c r="AA104" i="40"/>
  <c r="AC104" i="40" s="1"/>
  <c r="W104" i="40"/>
  <c r="AB105" i="40"/>
  <c r="AA106" i="40"/>
  <c r="AC106" i="40" s="1"/>
  <c r="W106" i="40"/>
  <c r="AB107" i="40"/>
  <c r="AC107" i="40" s="1"/>
  <c r="AA108" i="40"/>
  <c r="AC108" i="40" s="1"/>
  <c r="W108" i="40"/>
  <c r="AB109" i="40"/>
  <c r="AC109" i="40" s="1"/>
  <c r="AA110" i="40"/>
  <c r="AC110" i="40" s="1"/>
  <c r="W110" i="40"/>
  <c r="AB111" i="40"/>
  <c r="AC111" i="40" s="1"/>
  <c r="AA112" i="40"/>
  <c r="AC112" i="40" s="1"/>
  <c r="W112" i="40"/>
  <c r="AB113" i="40"/>
  <c r="AA114" i="40"/>
  <c r="AC114" i="40" s="1"/>
  <c r="W114" i="40"/>
  <c r="AB115" i="40"/>
  <c r="AC115" i="40" s="1"/>
  <c r="AA116" i="40"/>
  <c r="AC116" i="40" s="1"/>
  <c r="W116" i="40"/>
  <c r="AB117" i="40"/>
  <c r="AC117" i="40" s="1"/>
  <c r="AA118" i="40"/>
  <c r="AC118" i="40" s="1"/>
  <c r="W118" i="40"/>
  <c r="AB119" i="40"/>
  <c r="AC119" i="40" s="1"/>
  <c r="AA120" i="40"/>
  <c r="AC120" i="40" s="1"/>
  <c r="W120" i="40"/>
  <c r="AB121" i="40"/>
  <c r="AA122" i="40"/>
  <c r="AC122" i="40" s="1"/>
  <c r="W122" i="40"/>
  <c r="AB123" i="40"/>
  <c r="AC123" i="40" s="1"/>
  <c r="AA124" i="40"/>
  <c r="AC124" i="40" s="1"/>
  <c r="W124" i="40"/>
  <c r="AB125" i="40"/>
  <c r="AC125" i="40" s="1"/>
  <c r="AA126" i="40"/>
  <c r="AC126" i="40" s="1"/>
  <c r="W126" i="40"/>
  <c r="AB127" i="40"/>
  <c r="AC127" i="40" s="1"/>
  <c r="AA128" i="40"/>
  <c r="AC128" i="40" s="1"/>
  <c r="W128" i="40"/>
  <c r="AB129" i="40"/>
  <c r="AA130" i="40"/>
  <c r="AC130" i="40" s="1"/>
  <c r="W130" i="40"/>
  <c r="AB131" i="40"/>
  <c r="AC131" i="40" s="1"/>
  <c r="AA132" i="40"/>
  <c r="AC132" i="40" s="1"/>
  <c r="W132" i="40"/>
  <c r="AB133" i="40"/>
  <c r="AC133" i="40" s="1"/>
  <c r="AA134" i="40"/>
  <c r="AC134" i="40" s="1"/>
  <c r="W134" i="40"/>
  <c r="AB135" i="40"/>
  <c r="AC135" i="40" s="1"/>
  <c r="AA136" i="40"/>
  <c r="AC136" i="40" s="1"/>
  <c r="W136" i="40"/>
  <c r="AB137" i="40"/>
  <c r="AA138" i="40"/>
  <c r="AC138" i="40" s="1"/>
  <c r="W138" i="40"/>
  <c r="AB139" i="40"/>
  <c r="AC139" i="40" s="1"/>
  <c r="AA140" i="40"/>
  <c r="AC140" i="40" s="1"/>
  <c r="W140" i="40"/>
  <c r="AB141" i="40"/>
  <c r="AC141" i="40" s="1"/>
  <c r="AA142" i="40"/>
  <c r="AC142" i="40" s="1"/>
  <c r="W142" i="40"/>
  <c r="AB143" i="40"/>
  <c r="AC143" i="40" s="1"/>
  <c r="AA144" i="40"/>
  <c r="AC144" i="40" s="1"/>
  <c r="W144" i="40"/>
  <c r="AB145" i="40"/>
  <c r="AA146" i="40"/>
  <c r="AC146" i="40" s="1"/>
  <c r="W146" i="40"/>
  <c r="AB147" i="40"/>
  <c r="AC147" i="40" s="1"/>
  <c r="AA148" i="40"/>
  <c r="AC148" i="40" s="1"/>
  <c r="W148" i="40"/>
  <c r="AB149" i="40"/>
  <c r="AC149" i="40" s="1"/>
  <c r="AA150" i="40"/>
  <c r="AC150" i="40" s="1"/>
  <c r="W150" i="40"/>
  <c r="AB151" i="40"/>
  <c r="AC151" i="40" s="1"/>
  <c r="AA152" i="40"/>
  <c r="AC152" i="40" s="1"/>
  <c r="W152" i="40"/>
  <c r="AB153" i="40"/>
  <c r="AA154" i="40"/>
  <c r="AC154" i="40" s="1"/>
  <c r="W154" i="40"/>
  <c r="AB155" i="40"/>
  <c r="AC155" i="40" s="1"/>
  <c r="AA156" i="40"/>
  <c r="AC156" i="40" s="1"/>
  <c r="W156" i="40"/>
  <c r="AB157" i="40"/>
  <c r="AC157" i="40" s="1"/>
  <c r="AA158" i="40"/>
  <c r="AC158" i="40" s="1"/>
  <c r="W158" i="40"/>
  <c r="AA160" i="40"/>
  <c r="AC160" i="40" s="1"/>
  <c r="W160" i="40"/>
  <c r="AB161" i="40"/>
  <c r="AA162" i="40"/>
  <c r="AC162" i="40" s="1"/>
  <c r="W162" i="40"/>
  <c r="AB163" i="40"/>
  <c r="AC163" i="40" s="1"/>
  <c r="AA164" i="40"/>
  <c r="AC164" i="40" s="1"/>
  <c r="W164" i="40"/>
  <c r="AB165" i="40"/>
  <c r="AC165" i="40" s="1"/>
  <c r="AA166" i="40"/>
  <c r="AC166" i="40" s="1"/>
  <c r="W166" i="40"/>
  <c r="AB167" i="40"/>
  <c r="AC167" i="40" s="1"/>
  <c r="AA168" i="40"/>
  <c r="AC168" i="40" s="1"/>
  <c r="W168" i="40"/>
  <c r="AB169" i="40"/>
  <c r="AA170" i="40"/>
  <c r="AC170" i="40" s="1"/>
  <c r="W170" i="40"/>
  <c r="AB178" i="40"/>
  <c r="AB182" i="40"/>
  <c r="W232" i="40"/>
  <c r="AA243" i="40"/>
  <c r="AC243" i="40" s="1"/>
  <c r="AB248" i="40"/>
  <c r="AB259" i="40"/>
  <c r="AA174" i="40"/>
  <c r="AC174" i="40" s="1"/>
  <c r="W174" i="40"/>
  <c r="X18" i="40"/>
  <c r="AA497" i="40"/>
  <c r="AA493" i="40"/>
  <c r="AA489" i="40"/>
  <c r="AA485" i="40"/>
  <c r="AA481" i="40"/>
  <c r="AA477" i="40"/>
  <c r="AC477" i="40" s="1"/>
  <c r="AA473" i="40"/>
  <c r="AA469" i="40"/>
  <c r="AA491" i="40"/>
  <c r="AA483" i="40"/>
  <c r="AC483" i="40" s="1"/>
  <c r="AA475" i="40"/>
  <c r="AA467" i="40"/>
  <c r="AA465" i="40"/>
  <c r="AA463" i="40"/>
  <c r="AA461" i="40"/>
  <c r="AA459" i="40"/>
  <c r="AA457" i="40"/>
  <c r="AA455" i="40"/>
  <c r="AC455" i="40" s="1"/>
  <c r="AA453" i="40"/>
  <c r="AA451" i="40"/>
  <c r="AA449" i="40"/>
  <c r="AA447" i="40"/>
  <c r="AA445" i="40"/>
  <c r="AA443" i="40"/>
  <c r="AB488" i="40"/>
  <c r="AB472" i="40"/>
  <c r="AA495" i="40"/>
  <c r="AA479" i="40"/>
  <c r="AA439" i="40"/>
  <c r="AA435" i="40"/>
  <c r="AC435" i="40" s="1"/>
  <c r="AA430" i="40"/>
  <c r="AB496" i="40"/>
  <c r="AB480" i="40"/>
  <c r="AA433" i="40"/>
  <c r="AC433" i="40" s="1"/>
  <c r="AA429" i="40"/>
  <c r="AA425" i="40"/>
  <c r="AA421" i="40"/>
  <c r="AA417" i="40"/>
  <c r="AC417" i="40" s="1"/>
  <c r="AA413" i="40"/>
  <c r="AA409" i="40"/>
  <c r="AA405" i="40"/>
  <c r="AA401" i="40"/>
  <c r="AC401" i="40" s="1"/>
  <c r="AA398" i="40"/>
  <c r="AB397" i="40"/>
  <c r="AA396" i="40"/>
  <c r="AB395" i="40"/>
  <c r="AA394" i="40"/>
  <c r="AB393" i="40"/>
  <c r="AA392" i="40"/>
  <c r="AB391" i="40"/>
  <c r="AA390" i="40"/>
  <c r="AB389" i="40"/>
  <c r="AA388" i="40"/>
  <c r="AB387" i="40"/>
  <c r="AA386" i="40"/>
  <c r="AA380" i="40"/>
  <c r="AA378" i="40"/>
  <c r="AA376" i="40"/>
  <c r="AC376" i="40" s="1"/>
  <c r="AA374" i="40"/>
  <c r="AA372" i="40"/>
  <c r="AA487" i="40"/>
  <c r="AB427" i="40"/>
  <c r="AA422" i="40"/>
  <c r="AB419" i="40"/>
  <c r="AA414" i="40"/>
  <c r="AB411" i="40"/>
  <c r="AA406" i="40"/>
  <c r="AB403" i="40"/>
  <c r="AA381" i="40"/>
  <c r="AA370" i="40"/>
  <c r="AC370" i="40" s="1"/>
  <c r="AA366" i="40"/>
  <c r="AA362" i="40"/>
  <c r="AA358" i="40"/>
  <c r="AA354" i="40"/>
  <c r="AC354" i="40" s="1"/>
  <c r="AA350" i="40"/>
  <c r="AA346" i="40"/>
  <c r="AA342" i="40"/>
  <c r="AA338" i="40"/>
  <c r="AA334" i="40"/>
  <c r="AA330" i="40"/>
  <c r="AA326" i="40"/>
  <c r="AA322" i="40"/>
  <c r="AC322" i="40" s="1"/>
  <c r="AA318" i="40"/>
  <c r="AA314" i="40"/>
  <c r="AA310" i="40"/>
  <c r="AA306" i="40"/>
  <c r="AA302" i="40"/>
  <c r="AA298" i="40"/>
  <c r="AA471" i="40"/>
  <c r="AA339" i="40"/>
  <c r="AC339" i="40" s="1"/>
  <c r="AA335" i="40"/>
  <c r="AA331" i="40"/>
  <c r="AA327" i="40"/>
  <c r="AA323" i="40"/>
  <c r="AA319" i="40"/>
  <c r="AA315" i="40"/>
  <c r="AA311" i="40"/>
  <c r="AA383" i="40"/>
  <c r="AA364" i="40"/>
  <c r="AA356" i="40"/>
  <c r="AA348" i="40"/>
  <c r="AA340" i="40"/>
  <c r="AC340" i="40" s="1"/>
  <c r="AA332" i="40"/>
  <c r="AA324" i="40"/>
  <c r="AA316" i="40"/>
  <c r="AA294" i="40"/>
  <c r="AC294" i="40" s="1"/>
  <c r="AA426" i="40"/>
  <c r="AB423" i="40"/>
  <c r="AA418" i="40"/>
  <c r="AB415" i="40"/>
  <c r="AA410" i="40"/>
  <c r="AB407" i="40"/>
  <c r="AA402" i="40"/>
  <c r="AB369" i="40"/>
  <c r="AB353" i="40"/>
  <c r="AB337" i="40"/>
  <c r="AA328" i="40"/>
  <c r="AA312" i="40"/>
  <c r="AB309" i="40"/>
  <c r="AB305" i="40"/>
  <c r="AB301" i="40"/>
  <c r="AA288" i="40"/>
  <c r="AA280" i="40"/>
  <c r="AB273" i="40"/>
  <c r="AB265" i="40"/>
  <c r="AB257" i="40"/>
  <c r="AB249" i="40"/>
  <c r="AB241" i="40"/>
  <c r="AB233" i="40"/>
  <c r="AB225" i="40"/>
  <c r="AA360" i="40"/>
  <c r="AA344" i="40"/>
  <c r="AB333" i="40"/>
  <c r="AB317" i="40"/>
  <c r="AA307" i="40"/>
  <c r="AA303" i="40"/>
  <c r="AA299" i="40"/>
  <c r="AA295" i="40"/>
  <c r="AC295" i="40" s="1"/>
  <c r="AA292" i="40"/>
  <c r="AB278" i="40"/>
  <c r="AA275" i="40"/>
  <c r="AA272" i="40"/>
  <c r="AC272" i="40" s="1"/>
  <c r="AA270" i="40"/>
  <c r="AA267" i="40"/>
  <c r="AA264" i="40"/>
  <c r="AA262" i="40"/>
  <c r="AC262" i="40" s="1"/>
  <c r="AA259" i="40"/>
  <c r="AC259" i="40" s="1"/>
  <c r="AA256" i="40"/>
  <c r="AA254" i="40"/>
  <c r="AA251" i="40"/>
  <c r="AC251" i="40" s="1"/>
  <c r="AB361" i="40"/>
  <c r="AB345" i="40"/>
  <c r="AA320" i="40"/>
  <c r="AA290" i="40"/>
  <c r="AC290" i="40" s="1"/>
  <c r="AA284" i="40"/>
  <c r="AA368" i="40"/>
  <c r="AB289" i="40"/>
  <c r="AB283" i="40"/>
  <c r="AA268" i="40"/>
  <c r="AA263" i="40"/>
  <c r="AA258" i="40"/>
  <c r="AA232" i="40"/>
  <c r="AC232" i="40" s="1"/>
  <c r="AA231" i="40"/>
  <c r="AA230" i="40"/>
  <c r="AA224" i="40"/>
  <c r="AA223" i="40"/>
  <c r="AA222" i="40"/>
  <c r="AA180" i="40"/>
  <c r="AA172" i="40"/>
  <c r="W16" i="40"/>
  <c r="AA352" i="40"/>
  <c r="AB321" i="40"/>
  <c r="AA276" i="40"/>
  <c r="AA271" i="40"/>
  <c r="AC271" i="40" s="1"/>
  <c r="AA266" i="40"/>
  <c r="AA248" i="40"/>
  <c r="AC248" i="40" s="1"/>
  <c r="AA247" i="40"/>
  <c r="AC247" i="40" s="1"/>
  <c r="AA246" i="40"/>
  <c r="AA240" i="40"/>
  <c r="AC240" i="40" s="1"/>
  <c r="AA239" i="40"/>
  <c r="AA336" i="40"/>
  <c r="AB325" i="40"/>
  <c r="AB282" i="40"/>
  <c r="AA274" i="40"/>
  <c r="AA252" i="40"/>
  <c r="AA236" i="40"/>
  <c r="AA235" i="40"/>
  <c r="AA234" i="40"/>
  <c r="AC234" i="40" s="1"/>
  <c r="AA228" i="40"/>
  <c r="AA227" i="40"/>
  <c r="AA226" i="40"/>
  <c r="AC226" i="40" s="1"/>
  <c r="AA220" i="40"/>
  <c r="AA219" i="40"/>
  <c r="AA218" i="40"/>
  <c r="AC218" i="40" s="1"/>
  <c r="AB217" i="40"/>
  <c r="AA216" i="40"/>
  <c r="AB215" i="40"/>
  <c r="AA214" i="40"/>
  <c r="AC214" i="40" s="1"/>
  <c r="AB213" i="40"/>
  <c r="AA212" i="40"/>
  <c r="AB211" i="40"/>
  <c r="AA210" i="40"/>
  <c r="AC210" i="40" s="1"/>
  <c r="AB209" i="40"/>
  <c r="AA208" i="40"/>
  <c r="AB207" i="40"/>
  <c r="AA206" i="40"/>
  <c r="AC206" i="40" s="1"/>
  <c r="AB205" i="40"/>
  <c r="AA204" i="40"/>
  <c r="AB203" i="40"/>
  <c r="AA202" i="40"/>
  <c r="AC202" i="40" s="1"/>
  <c r="AB201" i="40"/>
  <c r="AA200" i="40"/>
  <c r="AB199" i="40"/>
  <c r="AA198" i="40"/>
  <c r="AC198" i="40" s="1"/>
  <c r="AB197" i="40"/>
  <c r="AA196" i="40"/>
  <c r="AB195" i="40"/>
  <c r="AA194" i="40"/>
  <c r="AC194" i="40" s="1"/>
  <c r="AB193" i="40"/>
  <c r="AB191" i="40"/>
  <c r="AA190" i="40"/>
  <c r="AB189" i="40"/>
  <c r="AA188" i="40"/>
  <c r="AB187" i="40"/>
  <c r="AA186" i="40"/>
  <c r="AB185" i="40"/>
  <c r="AA184" i="40"/>
  <c r="AA176" i="40"/>
  <c r="AA277" i="40"/>
  <c r="AB18" i="40"/>
  <c r="AB173" i="40"/>
  <c r="X174" i="40"/>
  <c r="AA175" i="40"/>
  <c r="AC175" i="40" s="1"/>
  <c r="W175" i="40"/>
  <c r="X175" i="40"/>
  <c r="AB177" i="40"/>
  <c r="X178" i="40"/>
  <c r="AA179" i="40"/>
  <c r="AC179" i="40" s="1"/>
  <c r="W179" i="40"/>
  <c r="X179" i="40"/>
  <c r="AB181" i="40"/>
  <c r="X182" i="40"/>
  <c r="AA183" i="40"/>
  <c r="AC183" i="40" s="1"/>
  <c r="W183" i="40"/>
  <c r="X183" i="40"/>
  <c r="W186" i="40"/>
  <c r="W190" i="40"/>
  <c r="W224" i="40"/>
  <c r="W231" i="40"/>
  <c r="AB239" i="40"/>
  <c r="AB254" i="40"/>
  <c r="AB264" i="40"/>
  <c r="AB271" i="40"/>
  <c r="AB276" i="40"/>
  <c r="AB286" i="40"/>
  <c r="AA293" i="40"/>
  <c r="AC293" i="40" s="1"/>
  <c r="W293" i="40"/>
  <c r="X293" i="40"/>
  <c r="AB293" i="40"/>
  <c r="AA297" i="40"/>
  <c r="AC297" i="40" s="1"/>
  <c r="W297" i="40"/>
  <c r="X297" i="40"/>
  <c r="AB297" i="40"/>
  <c r="AA300" i="40"/>
  <c r="W300" i="40"/>
  <c r="AA304" i="40"/>
  <c r="W304" i="40"/>
  <c r="AA308" i="40"/>
  <c r="W308" i="40"/>
  <c r="AB338" i="40"/>
  <c r="X21" i="40"/>
  <c r="X25" i="40"/>
  <c r="X29" i="40"/>
  <c r="X33" i="40"/>
  <c r="X37" i="40"/>
  <c r="X41" i="40"/>
  <c r="X45" i="40"/>
  <c r="X49" i="40"/>
  <c r="X53" i="40"/>
  <c r="X57" i="40"/>
  <c r="X61" i="40"/>
  <c r="X65" i="40"/>
  <c r="X69" i="40"/>
  <c r="X73" i="40"/>
  <c r="X77" i="40"/>
  <c r="X81" i="40"/>
  <c r="X85" i="40"/>
  <c r="X89" i="40"/>
  <c r="X93" i="40"/>
  <c r="X97" i="40"/>
  <c r="X103" i="40"/>
  <c r="X107" i="40"/>
  <c r="X111" i="40"/>
  <c r="X115" i="40"/>
  <c r="X119" i="40"/>
  <c r="X123" i="40"/>
  <c r="X127" i="40"/>
  <c r="X131" i="40"/>
  <c r="X135" i="40"/>
  <c r="X139" i="40"/>
  <c r="X143" i="40"/>
  <c r="X147" i="40"/>
  <c r="X151" i="40"/>
  <c r="X155" i="40"/>
  <c r="X161" i="40"/>
  <c r="X165" i="40"/>
  <c r="X169" i="40"/>
  <c r="AB172" i="40"/>
  <c r="AB180" i="40"/>
  <c r="AB223" i="40"/>
  <c r="AB224" i="40"/>
  <c r="AB231" i="40"/>
  <c r="AB232" i="40"/>
  <c r="AB246" i="40"/>
  <c r="AB251" i="40"/>
  <c r="AB256" i="40"/>
  <c r="AB261" i="40"/>
  <c r="AB263" i="40"/>
  <c r="AB268" i="40"/>
  <c r="AA279" i="40"/>
  <c r="AC279" i="40" s="1"/>
  <c r="W279" i="40"/>
  <c r="X279" i="40"/>
  <c r="AB279" i="40"/>
  <c r="AA285" i="40"/>
  <c r="W285" i="40"/>
  <c r="AA287" i="40"/>
  <c r="AC287" i="40" s="1"/>
  <c r="W287" i="40"/>
  <c r="X287" i="40"/>
  <c r="AB287" i="40"/>
  <c r="AB291" i="40"/>
  <c r="AB343" i="40"/>
  <c r="AB354" i="40"/>
  <c r="AB222" i="40"/>
  <c r="AB230" i="40"/>
  <c r="AB243" i="40"/>
  <c r="AB244" i="40"/>
  <c r="AC244" i="40" s="1"/>
  <c r="AB245" i="40"/>
  <c r="AB253" i="40"/>
  <c r="AB255" i="40"/>
  <c r="AB260" i="40"/>
  <c r="AB270" i="40"/>
  <c r="AB275" i="40"/>
  <c r="AB281" i="40"/>
  <c r="AB295" i="40"/>
  <c r="AB300" i="40"/>
  <c r="AB304" i="40"/>
  <c r="AB308" i="40"/>
  <c r="AB359" i="40"/>
  <c r="AB370" i="40"/>
  <c r="X23" i="40"/>
  <c r="X27" i="40"/>
  <c r="X31" i="40"/>
  <c r="X35" i="40"/>
  <c r="X39" i="40"/>
  <c r="X43" i="40"/>
  <c r="X47" i="40"/>
  <c r="X51" i="40"/>
  <c r="X55" i="40"/>
  <c r="X59" i="40"/>
  <c r="X63" i="40"/>
  <c r="X67" i="40"/>
  <c r="X71" i="40"/>
  <c r="X75" i="40"/>
  <c r="X79" i="40"/>
  <c r="X83" i="40"/>
  <c r="X87" i="40"/>
  <c r="X91" i="40"/>
  <c r="X95" i="40"/>
  <c r="X101" i="40"/>
  <c r="X105" i="40"/>
  <c r="X109" i="40"/>
  <c r="X113" i="40"/>
  <c r="X117" i="40"/>
  <c r="X121" i="40"/>
  <c r="X125" i="40"/>
  <c r="X129" i="40"/>
  <c r="X133" i="40"/>
  <c r="X137" i="40"/>
  <c r="X141" i="40"/>
  <c r="X145" i="40"/>
  <c r="X149" i="40"/>
  <c r="X153" i="40"/>
  <c r="X157" i="40"/>
  <c r="X163" i="40"/>
  <c r="X167" i="40"/>
  <c r="AA171" i="40"/>
  <c r="AC171" i="40" s="1"/>
  <c r="X171" i="40"/>
  <c r="AB176" i="40"/>
  <c r="AB184" i="40"/>
  <c r="AA185" i="40"/>
  <c r="AC185" i="40" s="1"/>
  <c r="W185" i="40"/>
  <c r="AB186" i="40"/>
  <c r="AA187" i="40"/>
  <c r="AC187" i="40" s="1"/>
  <c r="W187" i="40"/>
  <c r="AB188" i="40"/>
  <c r="AA189" i="40"/>
  <c r="W189" i="40"/>
  <c r="AB190" i="40"/>
  <c r="AA191" i="40"/>
  <c r="AC191" i="40" s="1"/>
  <c r="W191" i="40"/>
  <c r="AA193" i="40"/>
  <c r="AC193" i="40" s="1"/>
  <c r="W193" i="40"/>
  <c r="AB194" i="40"/>
  <c r="AA195" i="40"/>
  <c r="AC195" i="40" s="1"/>
  <c r="W195" i="40"/>
  <c r="AB196" i="40"/>
  <c r="AA197" i="40"/>
  <c r="AC197" i="40" s="1"/>
  <c r="W197" i="40"/>
  <c r="AB198" i="40"/>
  <c r="AA199" i="40"/>
  <c r="AC199" i="40" s="1"/>
  <c r="W199" i="40"/>
  <c r="AB200" i="40"/>
  <c r="AA201" i="40"/>
  <c r="AC201" i="40" s="1"/>
  <c r="W201" i="40"/>
  <c r="AB202" i="40"/>
  <c r="AA203" i="40"/>
  <c r="AC203" i="40" s="1"/>
  <c r="W203" i="40"/>
  <c r="AB204" i="40"/>
  <c r="AA205" i="40"/>
  <c r="AC205" i="40" s="1"/>
  <c r="W205" i="40"/>
  <c r="AB206" i="40"/>
  <c r="AA207" i="40"/>
  <c r="AC207" i="40" s="1"/>
  <c r="W207" i="40"/>
  <c r="AB208" i="40"/>
  <c r="AA209" i="40"/>
  <c r="AC209" i="40" s="1"/>
  <c r="W209" i="40"/>
  <c r="AB210" i="40"/>
  <c r="AA211" i="40"/>
  <c r="AC211" i="40" s="1"/>
  <c r="W211" i="40"/>
  <c r="AB212" i="40"/>
  <c r="AA213" i="40"/>
  <c r="AC213" i="40" s="1"/>
  <c r="W213" i="40"/>
  <c r="AB214" i="40"/>
  <c r="AA215" i="40"/>
  <c r="AC215" i="40" s="1"/>
  <c r="W215" i="40"/>
  <c r="AB216" i="40"/>
  <c r="AA217" i="40"/>
  <c r="AC217" i="40" s="1"/>
  <c r="W217" i="40"/>
  <c r="AB219" i="40"/>
  <c r="AB220" i="40"/>
  <c r="AB221" i="40"/>
  <c r="AB227" i="40"/>
  <c r="AB228" i="40"/>
  <c r="AB229" i="40"/>
  <c r="AB235" i="40"/>
  <c r="AB236" i="40"/>
  <c r="AB242" i="40"/>
  <c r="AC242" i="40" s="1"/>
  <c r="AB252" i="40"/>
  <c r="AB262" i="40"/>
  <c r="AB267" i="40"/>
  <c r="AB272" i="40"/>
  <c r="AA282" i="40"/>
  <c r="AC282" i="40" s="1"/>
  <c r="W282" i="40"/>
  <c r="AB285" i="40"/>
  <c r="AB292" i="40"/>
  <c r="AA296" i="40"/>
  <c r="AC296" i="40" s="1"/>
  <c r="W296" i="40"/>
  <c r="X296" i="40"/>
  <c r="AB296" i="40"/>
  <c r="AB299" i="40"/>
  <c r="X300" i="40"/>
  <c r="AB303" i="40"/>
  <c r="X304" i="40"/>
  <c r="AB307" i="40"/>
  <c r="X308" i="40"/>
  <c r="AA313" i="40"/>
  <c r="AC313" i="40" s="1"/>
  <c r="W313" i="40"/>
  <c r="X313" i="40"/>
  <c r="AB313" i="40"/>
  <c r="AA329" i="40"/>
  <c r="AC329" i="40" s="1"/>
  <c r="W329" i="40"/>
  <c r="X329" i="40"/>
  <c r="AB329" i="40"/>
  <c r="X172" i="40"/>
  <c r="X176" i="40"/>
  <c r="X180" i="40"/>
  <c r="X184" i="40"/>
  <c r="X188" i="40"/>
  <c r="X194" i="40"/>
  <c r="X198" i="40"/>
  <c r="X202" i="40"/>
  <c r="X206" i="40"/>
  <c r="X210" i="40"/>
  <c r="X214" i="40"/>
  <c r="AB218" i="40"/>
  <c r="X218" i="40"/>
  <c r="X220" i="40"/>
  <c r="X223" i="40"/>
  <c r="AA225" i="40"/>
  <c r="W225" i="40"/>
  <c r="X228" i="40"/>
  <c r="X231" i="40"/>
  <c r="AA233" i="40"/>
  <c r="AC233" i="40" s="1"/>
  <c r="W233" i="40"/>
  <c r="X236" i="40"/>
  <c r="X239" i="40"/>
  <c r="AA241" i="40"/>
  <c r="AC241" i="40" s="1"/>
  <c r="W241" i="40"/>
  <c r="X244" i="40"/>
  <c r="X247" i="40"/>
  <c r="AA249" i="40"/>
  <c r="AC249" i="40" s="1"/>
  <c r="W249" i="40"/>
  <c r="X252" i="40"/>
  <c r="X255" i="40"/>
  <c r="AA257" i="40"/>
  <c r="W257" i="40"/>
  <c r="X260" i="40"/>
  <c r="X263" i="40"/>
  <c r="AA265" i="40"/>
  <c r="AC265" i="40" s="1"/>
  <c r="W265" i="40"/>
  <c r="X268" i="40"/>
  <c r="X271" i="40"/>
  <c r="AA273" i="40"/>
  <c r="AC273" i="40" s="1"/>
  <c r="W273" i="40"/>
  <c r="X276" i="40"/>
  <c r="AA278" i="40"/>
  <c r="AC278" i="40" s="1"/>
  <c r="AB280" i="40"/>
  <c r="W281" i="40"/>
  <c r="AA281" i="40"/>
  <c r="AC281" i="40" s="1"/>
  <c r="W286" i="40"/>
  <c r="AA286" i="40"/>
  <c r="AC286" i="40" s="1"/>
  <c r="AB288" i="40"/>
  <c r="AA317" i="40"/>
  <c r="W317" i="40"/>
  <c r="X317" i="40"/>
  <c r="AB319" i="40"/>
  <c r="AB322" i="40"/>
  <c r="AB324" i="40"/>
  <c r="AA333" i="40"/>
  <c r="AC333" i="40" s="1"/>
  <c r="W333" i="40"/>
  <c r="X333" i="40"/>
  <c r="AB335" i="40"/>
  <c r="AA341" i="40"/>
  <c r="AC341" i="40" s="1"/>
  <c r="W341" i="40"/>
  <c r="X341" i="40"/>
  <c r="AB341" i="40"/>
  <c r="AB348" i="40"/>
  <c r="AA357" i="40"/>
  <c r="AC357" i="40" s="1"/>
  <c r="W357" i="40"/>
  <c r="X357" i="40"/>
  <c r="AB357" i="40"/>
  <c r="AB364" i="40"/>
  <c r="AB250" i="40"/>
  <c r="AC250" i="40" s="1"/>
  <c r="AB258" i="40"/>
  <c r="AB266" i="40"/>
  <c r="AB274" i="40"/>
  <c r="X281" i="40"/>
  <c r="AA283" i="40"/>
  <c r="W283" i="40"/>
  <c r="X286" i="40"/>
  <c r="AA289" i="40"/>
  <c r="AC289" i="40" s="1"/>
  <c r="W289" i="40"/>
  <c r="AA321" i="40"/>
  <c r="AC321" i="40" s="1"/>
  <c r="W321" i="40"/>
  <c r="AB346" i="40"/>
  <c r="AB351" i="40"/>
  <c r="AB362" i="40"/>
  <c r="AB367" i="40"/>
  <c r="X186" i="40"/>
  <c r="X190" i="40"/>
  <c r="X196" i="40"/>
  <c r="X200" i="40"/>
  <c r="X204" i="40"/>
  <c r="X208" i="40"/>
  <c r="X212" i="40"/>
  <c r="X216" i="40"/>
  <c r="X219" i="40"/>
  <c r="AA221" i="40"/>
  <c r="AC221" i="40" s="1"/>
  <c r="W221" i="40"/>
  <c r="X224" i="40"/>
  <c r="X227" i="40"/>
  <c r="AA229" i="40"/>
  <c r="AC229" i="40" s="1"/>
  <c r="W229" i="40"/>
  <c r="X232" i="40"/>
  <c r="X235" i="40"/>
  <c r="X240" i="40"/>
  <c r="X243" i="40"/>
  <c r="AA245" i="40"/>
  <c r="AC245" i="40" s="1"/>
  <c r="W245" i="40"/>
  <c r="X248" i="40"/>
  <c r="X251" i="40"/>
  <c r="AA253" i="40"/>
  <c r="AC253" i="40" s="1"/>
  <c r="W253" i="40"/>
  <c r="X256" i="40"/>
  <c r="X259" i="40"/>
  <c r="AA261" i="40"/>
  <c r="AC261" i="40" s="1"/>
  <c r="W261" i="40"/>
  <c r="X264" i="40"/>
  <c r="X267" i="40"/>
  <c r="AA269" i="40"/>
  <c r="AC269" i="40" s="1"/>
  <c r="W269" i="40"/>
  <c r="X272" i="40"/>
  <c r="X275" i="40"/>
  <c r="AB277" i="40"/>
  <c r="W277" i="40"/>
  <c r="AB284" i="40"/>
  <c r="AA291" i="40"/>
  <c r="W291" i="40"/>
  <c r="X292" i="40"/>
  <c r="AB294" i="40"/>
  <c r="X295" i="40"/>
  <c r="AB311" i="40"/>
  <c r="AB314" i="40"/>
  <c r="AB316" i="40"/>
  <c r="AA325" i="40"/>
  <c r="W325" i="40"/>
  <c r="X325" i="40"/>
  <c r="AB327" i="40"/>
  <c r="AB330" i="40"/>
  <c r="AB332" i="40"/>
  <c r="AB340" i="40"/>
  <c r="AA349" i="40"/>
  <c r="AC349" i="40" s="1"/>
  <c r="W349" i="40"/>
  <c r="X349" i="40"/>
  <c r="AB349" i="40"/>
  <c r="AB356" i="40"/>
  <c r="AA365" i="40"/>
  <c r="AC365" i="40" s="1"/>
  <c r="W365" i="40"/>
  <c r="X365" i="40"/>
  <c r="AB365" i="40"/>
  <c r="AA431" i="40"/>
  <c r="AC431" i="40" s="1"/>
  <c r="W431" i="40"/>
  <c r="X431" i="40"/>
  <c r="AB431" i="40"/>
  <c r="AA436" i="40"/>
  <c r="AC436" i="40" s="1"/>
  <c r="W436" i="40"/>
  <c r="X436" i="40"/>
  <c r="AB436" i="40"/>
  <c r="AA337" i="40"/>
  <c r="AC337" i="40" s="1"/>
  <c r="W337" i="40"/>
  <c r="AA345" i="40"/>
  <c r="AC345" i="40" s="1"/>
  <c r="W345" i="40"/>
  <c r="AA353" i="40"/>
  <c r="AC353" i="40" s="1"/>
  <c r="W353" i="40"/>
  <c r="AA361" i="40"/>
  <c r="AC361" i="40" s="1"/>
  <c r="W361" i="40"/>
  <c r="AA369" i="40"/>
  <c r="W369" i="40"/>
  <c r="AB382" i="40"/>
  <c r="W382" i="40"/>
  <c r="X382" i="40"/>
  <c r="AA382" i="40"/>
  <c r="AC382" i="40" s="1"/>
  <c r="AA440" i="40"/>
  <c r="W440" i="40"/>
  <c r="X440" i="40"/>
  <c r="AB440" i="40"/>
  <c r="X222" i="40"/>
  <c r="X226" i="40"/>
  <c r="X230" i="40"/>
  <c r="X234" i="40"/>
  <c r="X242" i="40"/>
  <c r="X246" i="40"/>
  <c r="X250" i="40"/>
  <c r="X254" i="40"/>
  <c r="X258" i="40"/>
  <c r="X262" i="40"/>
  <c r="X266" i="40"/>
  <c r="X270" i="40"/>
  <c r="X274" i="40"/>
  <c r="X280" i="40"/>
  <c r="X284" i="40"/>
  <c r="X288" i="40"/>
  <c r="AB290" i="40"/>
  <c r="AB298" i="40"/>
  <c r="AA301" i="40"/>
  <c r="AC301" i="40" s="1"/>
  <c r="W301" i="40"/>
  <c r="AB302" i="40"/>
  <c r="AA305" i="40"/>
  <c r="AC305" i="40" s="1"/>
  <c r="W305" i="40"/>
  <c r="AB306" i="40"/>
  <c r="AA309" i="40"/>
  <c r="AC309" i="40" s="1"/>
  <c r="W309" i="40"/>
  <c r="AB310" i="40"/>
  <c r="AB312" i="40"/>
  <c r="AB315" i="40"/>
  <c r="AB318" i="40"/>
  <c r="AB320" i="40"/>
  <c r="AB323" i="40"/>
  <c r="AB326" i="40"/>
  <c r="AB328" i="40"/>
  <c r="AB331" i="40"/>
  <c r="AB334" i="40"/>
  <c r="AB336" i="40"/>
  <c r="AB339" i="40"/>
  <c r="AB342" i="40"/>
  <c r="AB344" i="40"/>
  <c r="AB347" i="40"/>
  <c r="AB350" i="40"/>
  <c r="AB352" i="40"/>
  <c r="AB355" i="40"/>
  <c r="AB358" i="40"/>
  <c r="AB360" i="40"/>
  <c r="AB363" i="40"/>
  <c r="AB366" i="40"/>
  <c r="AB368" i="40"/>
  <c r="AB406" i="40"/>
  <c r="AB414" i="40"/>
  <c r="AB422" i="40"/>
  <c r="AB473" i="40"/>
  <c r="X312" i="40"/>
  <c r="X316" i="40"/>
  <c r="X320" i="40"/>
  <c r="X324" i="40"/>
  <c r="X328" i="40"/>
  <c r="X332" i="40"/>
  <c r="X336" i="40"/>
  <c r="X340" i="40"/>
  <c r="W343" i="40"/>
  <c r="AA343" i="40"/>
  <c r="AC343" i="40" s="1"/>
  <c r="X344" i="40"/>
  <c r="W347" i="40"/>
  <c r="AA347" i="40"/>
  <c r="AC347" i="40" s="1"/>
  <c r="X348" i="40"/>
  <c r="W351" i="40"/>
  <c r="AA351" i="40"/>
  <c r="AC351" i="40" s="1"/>
  <c r="X352" i="40"/>
  <c r="W355" i="40"/>
  <c r="AA355" i="40"/>
  <c r="AC355" i="40" s="1"/>
  <c r="X356" i="40"/>
  <c r="W359" i="40"/>
  <c r="AA359" i="40"/>
  <c r="AC359" i="40" s="1"/>
  <c r="X360" i="40"/>
  <c r="W363" i="40"/>
  <c r="AA363" i="40"/>
  <c r="X364" i="40"/>
  <c r="W367" i="40"/>
  <c r="AA367" i="40"/>
  <c r="X368" i="40"/>
  <c r="AA371" i="40"/>
  <c r="W371" i="40"/>
  <c r="AB372" i="40"/>
  <c r="AA373" i="40"/>
  <c r="W373" i="40"/>
  <c r="AB374" i="40"/>
  <c r="AA375" i="40"/>
  <c r="W375" i="40"/>
  <c r="AB376" i="40"/>
  <c r="AA377" i="40"/>
  <c r="AC377" i="40" s="1"/>
  <c r="W377" i="40"/>
  <c r="AB378" i="40"/>
  <c r="AA379" i="40"/>
  <c r="W379" i="40"/>
  <c r="AB380" i="40"/>
  <c r="AB381" i="40"/>
  <c r="W381" i="40"/>
  <c r="AA385" i="40"/>
  <c r="AC385" i="40" s="1"/>
  <c r="W385" i="40"/>
  <c r="AB386" i="40"/>
  <c r="AA387" i="40"/>
  <c r="W387" i="40"/>
  <c r="AB388" i="40"/>
  <c r="AA389" i="40"/>
  <c r="AC389" i="40" s="1"/>
  <c r="W389" i="40"/>
  <c r="AB390" i="40"/>
  <c r="AA391" i="40"/>
  <c r="W391" i="40"/>
  <c r="AB392" i="40"/>
  <c r="AA393" i="40"/>
  <c r="AC393" i="40" s="1"/>
  <c r="W393" i="40"/>
  <c r="AB394" i="40"/>
  <c r="AA395" i="40"/>
  <c r="W395" i="40"/>
  <c r="AB396" i="40"/>
  <c r="AA397" i="40"/>
  <c r="AC397" i="40" s="1"/>
  <c r="W397" i="40"/>
  <c r="AB398" i="40"/>
  <c r="AB400" i="40"/>
  <c r="AA403" i="40"/>
  <c r="AC403" i="40" s="1"/>
  <c r="W403" i="40"/>
  <c r="X403" i="40"/>
  <c r="AB408" i="40"/>
  <c r="AA411" i="40"/>
  <c r="W411" i="40"/>
  <c r="X411" i="40"/>
  <c r="AB416" i="40"/>
  <c r="AA419" i="40"/>
  <c r="AC419" i="40" s="1"/>
  <c r="W419" i="40"/>
  <c r="X419" i="40"/>
  <c r="AB424" i="40"/>
  <c r="AA427" i="40"/>
  <c r="W427" i="40"/>
  <c r="X427" i="40"/>
  <c r="AB432" i="40"/>
  <c r="AB445" i="40"/>
  <c r="AA452" i="40"/>
  <c r="AC452" i="40" s="1"/>
  <c r="W452" i="40"/>
  <c r="AB452" i="40"/>
  <c r="X452" i="40"/>
  <c r="AA460" i="40"/>
  <c r="AC460" i="40" s="1"/>
  <c r="W460" i="40"/>
  <c r="AB460" i="40"/>
  <c r="X460" i="40"/>
  <c r="AB478" i="40"/>
  <c r="AB489" i="40"/>
  <c r="X299" i="40"/>
  <c r="X303" i="40"/>
  <c r="X307" i="40"/>
  <c r="X311" i="40"/>
  <c r="X315" i="40"/>
  <c r="X319" i="40"/>
  <c r="X323" i="40"/>
  <c r="X327" i="40"/>
  <c r="X331" i="40"/>
  <c r="X335" i="40"/>
  <c r="X339" i="40"/>
  <c r="X343" i="40"/>
  <c r="X347" i="40"/>
  <c r="X351" i="40"/>
  <c r="X355" i="40"/>
  <c r="X359" i="40"/>
  <c r="X363" i="40"/>
  <c r="X367" i="40"/>
  <c r="AB384" i="40"/>
  <c r="W384" i="40"/>
  <c r="AB402" i="40"/>
  <c r="AB410" i="40"/>
  <c r="AB418" i="40"/>
  <c r="AB426" i="40"/>
  <c r="AB494" i="40"/>
  <c r="X290" i="40"/>
  <c r="X294" i="40"/>
  <c r="X298" i="40"/>
  <c r="X302" i="40"/>
  <c r="X306" i="40"/>
  <c r="X310" i="40"/>
  <c r="X314" i="40"/>
  <c r="X318" i="40"/>
  <c r="X322" i="40"/>
  <c r="X326" i="40"/>
  <c r="X330" i="40"/>
  <c r="X334" i="40"/>
  <c r="X338" i="40"/>
  <c r="X342" i="40"/>
  <c r="X346" i="40"/>
  <c r="X350" i="40"/>
  <c r="X354" i="40"/>
  <c r="X358" i="40"/>
  <c r="X362" i="40"/>
  <c r="X366" i="40"/>
  <c r="X370" i="40"/>
  <c r="AB371" i="40"/>
  <c r="AB373" i="40"/>
  <c r="AB375" i="40"/>
  <c r="AB377" i="40"/>
  <c r="AB379" i="40"/>
  <c r="AB383" i="40"/>
  <c r="W383" i="40"/>
  <c r="AA384" i="40"/>
  <c r="AB385" i="40"/>
  <c r="AB404" i="40"/>
  <c r="AA407" i="40"/>
  <c r="AC407" i="40" s="1"/>
  <c r="W407" i="40"/>
  <c r="X407" i="40"/>
  <c r="AB412" i="40"/>
  <c r="AA415" i="40"/>
  <c r="W415" i="40"/>
  <c r="X415" i="40"/>
  <c r="AB420" i="40"/>
  <c r="AA423" i="40"/>
  <c r="AC423" i="40" s="1"/>
  <c r="W423" i="40"/>
  <c r="X423" i="40"/>
  <c r="AB428" i="40"/>
  <c r="AB430" i="40"/>
  <c r="AB435" i="40"/>
  <c r="AB439" i="40"/>
  <c r="AA448" i="40"/>
  <c r="AC448" i="40" s="1"/>
  <c r="W448" i="40"/>
  <c r="AB448" i="40"/>
  <c r="X448" i="40"/>
  <c r="AA456" i="40"/>
  <c r="AC456" i="40" s="1"/>
  <c r="W456" i="40"/>
  <c r="AB456" i="40"/>
  <c r="X456" i="40"/>
  <c r="AA464" i="40"/>
  <c r="AC464" i="40" s="1"/>
  <c r="W464" i="40"/>
  <c r="AB464" i="40"/>
  <c r="X464" i="40"/>
  <c r="X374" i="40"/>
  <c r="X378" i="40"/>
  <c r="X386" i="40"/>
  <c r="X390" i="40"/>
  <c r="X394" i="40"/>
  <c r="X398" i="40"/>
  <c r="AA437" i="40"/>
  <c r="W437" i="40"/>
  <c r="AB438" i="40"/>
  <c r="AA441" i="40"/>
  <c r="W441" i="40"/>
  <c r="AB442" i="40"/>
  <c r="AB447" i="40"/>
  <c r="AB451" i="40"/>
  <c r="AB455" i="40"/>
  <c r="AB459" i="40"/>
  <c r="AB463" i="40"/>
  <c r="AB467" i="40"/>
  <c r="AA476" i="40"/>
  <c r="AC476" i="40" s="1"/>
  <c r="W476" i="40"/>
  <c r="X476" i="40"/>
  <c r="AB476" i="40"/>
  <c r="AB483" i="40"/>
  <c r="AA492" i="40"/>
  <c r="AC492" i="40" s="1"/>
  <c r="W492" i="40"/>
  <c r="X492" i="40"/>
  <c r="AB492" i="40"/>
  <c r="AB443" i="40"/>
  <c r="AA446" i="40"/>
  <c r="AC446" i="40" s="1"/>
  <c r="W446" i="40"/>
  <c r="AB446" i="40"/>
  <c r="AA450" i="40"/>
  <c r="AC450" i="40" s="1"/>
  <c r="W450" i="40"/>
  <c r="AB450" i="40"/>
  <c r="AA454" i="40"/>
  <c r="W454" i="40"/>
  <c r="AB454" i="40"/>
  <c r="AA458" i="40"/>
  <c r="W458" i="40"/>
  <c r="AB458" i="40"/>
  <c r="AA462" i="40"/>
  <c r="AC462" i="40" s="1"/>
  <c r="W462" i="40"/>
  <c r="AB462" i="40"/>
  <c r="AA466" i="40"/>
  <c r="AC466" i="40" s="1"/>
  <c r="W466" i="40"/>
  <c r="AB466" i="40"/>
  <c r="AB470" i="40"/>
  <c r="AB481" i="40"/>
  <c r="AB486" i="40"/>
  <c r="X372" i="40"/>
  <c r="X376" i="40"/>
  <c r="X380" i="40"/>
  <c r="X388" i="40"/>
  <c r="X392" i="40"/>
  <c r="X396" i="40"/>
  <c r="AB401" i="40"/>
  <c r="X402" i="40"/>
  <c r="AB405" i="40"/>
  <c r="X406" i="40"/>
  <c r="AB409" i="40"/>
  <c r="X410" i="40"/>
  <c r="AB413" i="40"/>
  <c r="X414" i="40"/>
  <c r="AB417" i="40"/>
  <c r="X418" i="40"/>
  <c r="AB421" i="40"/>
  <c r="X422" i="40"/>
  <c r="AB425" i="40"/>
  <c r="X426" i="40"/>
  <c r="AB429" i="40"/>
  <c r="X430" i="40"/>
  <c r="AB433" i="40"/>
  <c r="AB437" i="40"/>
  <c r="AB441" i="40"/>
  <c r="AA444" i="40"/>
  <c r="AC444" i="40" s="1"/>
  <c r="W444" i="40"/>
  <c r="X444" i="40"/>
  <c r="AB444" i="40"/>
  <c r="AB449" i="40"/>
  <c r="AB453" i="40"/>
  <c r="AB457" i="40"/>
  <c r="AB461" i="40"/>
  <c r="AB465" i="40"/>
  <c r="AA468" i="40"/>
  <c r="AC468" i="40" s="1"/>
  <c r="W468" i="40"/>
  <c r="X468" i="40"/>
  <c r="AB468" i="40"/>
  <c r="AB475" i="40"/>
  <c r="AA484" i="40"/>
  <c r="AC484" i="40" s="1"/>
  <c r="W484" i="40"/>
  <c r="X484" i="40"/>
  <c r="AB484" i="40"/>
  <c r="AB491" i="40"/>
  <c r="AB497" i="40"/>
  <c r="W400" i="40"/>
  <c r="AA400" i="40"/>
  <c r="AC400" i="40" s="1"/>
  <c r="X401" i="40"/>
  <c r="W404" i="40"/>
  <c r="AA404" i="40"/>
  <c r="X405" i="40"/>
  <c r="W408" i="40"/>
  <c r="AA408" i="40"/>
  <c r="AC408" i="40" s="1"/>
  <c r="X409" i="40"/>
  <c r="W412" i="40"/>
  <c r="AA412" i="40"/>
  <c r="AC412" i="40" s="1"/>
  <c r="X413" i="40"/>
  <c r="W416" i="40"/>
  <c r="AA416" i="40"/>
  <c r="AC416" i="40" s="1"/>
  <c r="X417" i="40"/>
  <c r="W420" i="40"/>
  <c r="AA420" i="40"/>
  <c r="X421" i="40"/>
  <c r="W424" i="40"/>
  <c r="AA424" i="40"/>
  <c r="AC424" i="40" s="1"/>
  <c r="X425" i="40"/>
  <c r="W428" i="40"/>
  <c r="AA428" i="40"/>
  <c r="AC428" i="40" s="1"/>
  <c r="X429" i="40"/>
  <c r="W432" i="40"/>
  <c r="AA432" i="40"/>
  <c r="AC432" i="40" s="1"/>
  <c r="X433" i="40"/>
  <c r="X435" i="40"/>
  <c r="W438" i="40"/>
  <c r="AA438" i="40"/>
  <c r="X439" i="40"/>
  <c r="W442" i="40"/>
  <c r="AA472" i="40"/>
  <c r="W472" i="40"/>
  <c r="AA480" i="40"/>
  <c r="AC480" i="40" s="1"/>
  <c r="W480" i="40"/>
  <c r="AA488" i="40"/>
  <c r="AC488" i="40" s="1"/>
  <c r="W488" i="40"/>
  <c r="AA496" i="40"/>
  <c r="AC496" i="40" s="1"/>
  <c r="W496" i="40"/>
  <c r="X400" i="40"/>
  <c r="X404" i="40"/>
  <c r="X408" i="40"/>
  <c r="X412" i="40"/>
  <c r="X416" i="40"/>
  <c r="X420" i="40"/>
  <c r="X424" i="40"/>
  <c r="X428" i="40"/>
  <c r="X432" i="40"/>
  <c r="X438" i="40"/>
  <c r="AA442" i="40"/>
  <c r="AC442" i="40" s="1"/>
  <c r="X442" i="40"/>
  <c r="AB469" i="40"/>
  <c r="AB471" i="40"/>
  <c r="AB474" i="40"/>
  <c r="AB477" i="40"/>
  <c r="AB479" i="40"/>
  <c r="AB482" i="40"/>
  <c r="AB485" i="40"/>
  <c r="AB487" i="40"/>
  <c r="AB490" i="40"/>
  <c r="AB493" i="40"/>
  <c r="AB495" i="40"/>
  <c r="AB498" i="40"/>
  <c r="X443" i="40"/>
  <c r="X447" i="40"/>
  <c r="X451" i="40"/>
  <c r="X455" i="40"/>
  <c r="X459" i="40"/>
  <c r="X463" i="40"/>
  <c r="X467" i="40"/>
  <c r="W470" i="40"/>
  <c r="AA470" i="40"/>
  <c r="AC470" i="40" s="1"/>
  <c r="X471" i="40"/>
  <c r="W474" i="40"/>
  <c r="AA474" i="40"/>
  <c r="X475" i="40"/>
  <c r="W478" i="40"/>
  <c r="AA478" i="40"/>
  <c r="AC478" i="40" s="1"/>
  <c r="X479" i="40"/>
  <c r="W482" i="40"/>
  <c r="AA482" i="40"/>
  <c r="AC482" i="40" s="1"/>
  <c r="X483" i="40"/>
  <c r="W486" i="40"/>
  <c r="AA486" i="40"/>
  <c r="X487" i="40"/>
  <c r="W490" i="40"/>
  <c r="AA490" i="40"/>
  <c r="AC490" i="40" s="1"/>
  <c r="X491" i="40"/>
  <c r="W494" i="40"/>
  <c r="AA494" i="40"/>
  <c r="AC494" i="40" s="1"/>
  <c r="X495" i="40"/>
  <c r="W498" i="40"/>
  <c r="AA498" i="40"/>
  <c r="AC498" i="40" s="1"/>
  <c r="X470" i="40"/>
  <c r="X474" i="40"/>
  <c r="X478" i="40"/>
  <c r="X482" i="40"/>
  <c r="X486" i="40"/>
  <c r="X490" i="40"/>
  <c r="X494" i="40"/>
  <c r="X498" i="40"/>
  <c r="X445" i="40"/>
  <c r="X449" i="40"/>
  <c r="X453" i="40"/>
  <c r="X457" i="40"/>
  <c r="X461" i="40"/>
  <c r="X465" i="40"/>
  <c r="X469" i="40"/>
  <c r="X473" i="40"/>
  <c r="X477" i="40"/>
  <c r="X481" i="40"/>
  <c r="X485" i="40"/>
  <c r="X489" i="40"/>
  <c r="X493" i="40"/>
  <c r="X497" i="40"/>
  <c r="AC246" i="40" l="1"/>
  <c r="AC312" i="40"/>
  <c r="AC323" i="40"/>
  <c r="AC306" i="40"/>
  <c r="AC338" i="40"/>
  <c r="AC447" i="40"/>
  <c r="AC463" i="40"/>
  <c r="AC493" i="40"/>
  <c r="AC438" i="40"/>
  <c r="AC395" i="40"/>
  <c r="AC387" i="40"/>
  <c r="AC379" i="40"/>
  <c r="AC371" i="40"/>
  <c r="AC369" i="40"/>
  <c r="AC325" i="40"/>
  <c r="AC291" i="40"/>
  <c r="AC257" i="40"/>
  <c r="AC225" i="40"/>
  <c r="AC277" i="40"/>
  <c r="AC186" i="40"/>
  <c r="AC190" i="40"/>
  <c r="AC219" i="40"/>
  <c r="AC228" i="40"/>
  <c r="AC252" i="40"/>
  <c r="AC336" i="40"/>
  <c r="AC276" i="40"/>
  <c r="AC172" i="40"/>
  <c r="AC224" i="40"/>
  <c r="AC258" i="40"/>
  <c r="AC320" i="40"/>
  <c r="AC254" i="40"/>
  <c r="AC264" i="40"/>
  <c r="AC275" i="40"/>
  <c r="AC299" i="40"/>
  <c r="AC328" i="40"/>
  <c r="AC402" i="40"/>
  <c r="AC418" i="40"/>
  <c r="AC316" i="40"/>
  <c r="AC348" i="40"/>
  <c r="AC311" i="40"/>
  <c r="AC327" i="40"/>
  <c r="AC471" i="40"/>
  <c r="AC310" i="40"/>
  <c r="AC326" i="40"/>
  <c r="AC342" i="40"/>
  <c r="AC358" i="40"/>
  <c r="AC381" i="40"/>
  <c r="AC414" i="40"/>
  <c r="AC487" i="40"/>
  <c r="AC378" i="40"/>
  <c r="AC388" i="40"/>
  <c r="AC392" i="40"/>
  <c r="AC396" i="40"/>
  <c r="AC405" i="40"/>
  <c r="AC421" i="40"/>
  <c r="AC439" i="40"/>
  <c r="AC449" i="40"/>
  <c r="AC457" i="40"/>
  <c r="AC465" i="40"/>
  <c r="AC491" i="40"/>
  <c r="AC481" i="40"/>
  <c r="AC497" i="40"/>
  <c r="AC255" i="40"/>
  <c r="AC173" i="40"/>
  <c r="AC182" i="40"/>
  <c r="AC304" i="40"/>
  <c r="AC236" i="40"/>
  <c r="AC223" i="40"/>
  <c r="AC288" i="40"/>
  <c r="AC383" i="40"/>
  <c r="AC486" i="40"/>
  <c r="AC472" i="40"/>
  <c r="AC420" i="40"/>
  <c r="AC404" i="40"/>
  <c r="AC454" i="40"/>
  <c r="AC437" i="40"/>
  <c r="AC384" i="40"/>
  <c r="AC427" i="40"/>
  <c r="AC411" i="40"/>
  <c r="AC373" i="40"/>
  <c r="AC363" i="40"/>
  <c r="AC283" i="40"/>
  <c r="AC189" i="40"/>
  <c r="AC285" i="40"/>
  <c r="AC308" i="40"/>
  <c r="AC300" i="40"/>
  <c r="AC176" i="40"/>
  <c r="AC196" i="40"/>
  <c r="AC200" i="40"/>
  <c r="AC204" i="40"/>
  <c r="AC208" i="40"/>
  <c r="AC212" i="40"/>
  <c r="AC216" i="40"/>
  <c r="AC220" i="40"/>
  <c r="AC274" i="40"/>
  <c r="AC239" i="40"/>
  <c r="AC180" i="40"/>
  <c r="AC230" i="40"/>
  <c r="AC263" i="40"/>
  <c r="AC368" i="40"/>
  <c r="AC256" i="40"/>
  <c r="AC267" i="40"/>
  <c r="AC303" i="40"/>
  <c r="AC344" i="40"/>
  <c r="AC324" i="40"/>
  <c r="AC356" i="40"/>
  <c r="AC315" i="40"/>
  <c r="AC331" i="40"/>
  <c r="AC298" i="40"/>
  <c r="AC314" i="40"/>
  <c r="AC330" i="40"/>
  <c r="AC346" i="40"/>
  <c r="AC362" i="40"/>
  <c r="AC372" i="40"/>
  <c r="AC380" i="40"/>
  <c r="AC409" i="40"/>
  <c r="AC425" i="40"/>
  <c r="AC479" i="40"/>
  <c r="AC443" i="40"/>
  <c r="AC451" i="40"/>
  <c r="AC459" i="40"/>
  <c r="AC467" i="40"/>
  <c r="AC469" i="40"/>
  <c r="AC485" i="40"/>
  <c r="AC178" i="40"/>
  <c r="AC177" i="40"/>
  <c r="AC227" i="40"/>
  <c r="AC474" i="40"/>
  <c r="AC458" i="40"/>
  <c r="AC441" i="40"/>
  <c r="AC415" i="40"/>
  <c r="AC391" i="40"/>
  <c r="AC375" i="40"/>
  <c r="AC367" i="40"/>
  <c r="AC440" i="40"/>
  <c r="AC317" i="40"/>
  <c r="AC184" i="40"/>
  <c r="AC188" i="40"/>
  <c r="AC235" i="40"/>
  <c r="AC266" i="40"/>
  <c r="AC352" i="40"/>
  <c r="AC222" i="40"/>
  <c r="AC231" i="40"/>
  <c r="AC268" i="40"/>
  <c r="AC284" i="40"/>
  <c r="AC270" i="40"/>
  <c r="AC292" i="40"/>
  <c r="AC307" i="40"/>
  <c r="AC360" i="40"/>
  <c r="AC280" i="40"/>
  <c r="AC410" i="40"/>
  <c r="AC426" i="40"/>
  <c r="AC332" i="40"/>
  <c r="AC364" i="40"/>
  <c r="AC319" i="40"/>
  <c r="AC335" i="40"/>
  <c r="AC302" i="40"/>
  <c r="AC318" i="40"/>
  <c r="AC334" i="40"/>
  <c r="AC350" i="40"/>
  <c r="AC366" i="40"/>
  <c r="AC406" i="40"/>
  <c r="AC422" i="40"/>
  <c r="AC374" i="40"/>
  <c r="AC386" i="40"/>
  <c r="AC390" i="40"/>
  <c r="AC394" i="40"/>
  <c r="AC398" i="40"/>
  <c r="AC413" i="40"/>
  <c r="AC429" i="40"/>
  <c r="AC430" i="40"/>
  <c r="AC495" i="40"/>
  <c r="AC445" i="40"/>
  <c r="AC453" i="40"/>
  <c r="AC461" i="40"/>
  <c r="AC475" i="40"/>
  <c r="AC473" i="40"/>
  <c r="AC489" i="40"/>
  <c r="AC181" i="40"/>
</calcChain>
</file>

<file path=xl/comments1.xml><?xml version="1.0" encoding="utf-8"?>
<comments xmlns="http://schemas.openxmlformats.org/spreadsheetml/2006/main">
  <authors>
    <author>Dangez Ethel</author>
  </authors>
  <commentList>
    <comment ref="G4" authorId="0" shapeId="0">
      <text>
        <r>
          <rPr>
            <b/>
            <sz val="8"/>
            <color indexed="81"/>
            <rFont val="Tahoma"/>
            <family val="2"/>
          </rPr>
          <t>Dangez Ethel:</t>
        </r>
        <r>
          <rPr>
            <sz val="8"/>
            <color indexed="81"/>
            <rFont val="Tahoma"/>
            <family val="2"/>
          </rPr>
          <t xml:space="preserve">
excl VAT</t>
        </r>
      </text>
    </comment>
  </commentList>
</comments>
</file>

<file path=xl/comments2.xml><?xml version="1.0" encoding="utf-8"?>
<comments xmlns="http://schemas.openxmlformats.org/spreadsheetml/2006/main">
  <authors>
    <author>Maria Demourtsidou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Maria Demourtsidou:</t>
        </r>
        <r>
          <rPr>
            <sz val="9"/>
            <color indexed="81"/>
            <rFont val="Tahoma"/>
            <family val="2"/>
          </rPr>
          <t xml:space="preserve">
Array Formula, once F2 pressed, Control + Shift + Enter instead of just Enter to update formula</t>
        </r>
      </text>
    </comment>
  </commentList>
</comments>
</file>

<file path=xl/sharedStrings.xml><?xml version="1.0" encoding="utf-8"?>
<sst xmlns="http://schemas.openxmlformats.org/spreadsheetml/2006/main" count="17072" uniqueCount="3554">
  <si>
    <t>Imaging &amp; Printing Price List</t>
  </si>
  <si>
    <t>MENU</t>
  </si>
  <si>
    <t>Prices listed are for information purposes only, subject to change at any time without notice and do not constitute any offer to sell.</t>
  </si>
  <si>
    <t>HP Supplies &amp; Media</t>
  </si>
  <si>
    <t>HP Inkjet Printers</t>
  </si>
  <si>
    <t>HP LaserJets, PageWide printers &amp; scanners</t>
  </si>
  <si>
    <t>PL</t>
  </si>
  <si>
    <t>Product</t>
  </si>
  <si>
    <t>P/N</t>
  </si>
  <si>
    <t>recupel</t>
  </si>
  <si>
    <t>Promotion/cashback</t>
  </si>
  <si>
    <t xml:space="preserve">Print Speed A4 Black (ISO) in ppm </t>
  </si>
  <si>
    <t>Print Speed A4 Color (ISO) in ppm</t>
  </si>
  <si>
    <t>RMPV</t>
  </si>
  <si>
    <t>Minimum recommended monthly print volume</t>
  </si>
  <si>
    <t>Maximum recommended monthly print volume</t>
  </si>
  <si>
    <t>Duty Cycle in pages (A4 Monthly for Printer/MFP)</t>
  </si>
  <si>
    <t>Format</t>
  </si>
  <si>
    <t xml:space="preserve">JetIntelligence Product </t>
  </si>
  <si>
    <t>Technology</t>
  </si>
  <si>
    <t>Function</t>
  </si>
  <si>
    <t>Function 2</t>
  </si>
  <si>
    <t>Function 3</t>
  </si>
  <si>
    <t>Color/Mono</t>
  </si>
  <si>
    <t>Flow</t>
  </si>
  <si>
    <t>Copy Speed Black (normal A4)</t>
  </si>
  <si>
    <t>Copy Speed Color (normal A4)</t>
  </si>
  <si>
    <t>Duplex Print</t>
  </si>
  <si>
    <t>Duplex Print option</t>
  </si>
  <si>
    <t>Standard Memory (Printer)</t>
  </si>
  <si>
    <t>Maximum Memory (Printer)</t>
  </si>
  <si>
    <t>Processor Speed</t>
  </si>
  <si>
    <t>Number of Recommended Users</t>
  </si>
  <si>
    <t>2B</t>
  </si>
  <si>
    <t>LJ Pro P1102</t>
  </si>
  <si>
    <t>CE651A</t>
  </si>
  <si>
    <t>n/a</t>
  </si>
  <si>
    <t>250 -1500</t>
  </si>
  <si>
    <t>A4</t>
  </si>
  <si>
    <t>Printer</t>
  </si>
  <si>
    <t>No</t>
  </si>
  <si>
    <t>Laser</t>
  </si>
  <si>
    <t>SF</t>
  </si>
  <si>
    <t>Print</t>
  </si>
  <si>
    <t>Mono</t>
  </si>
  <si>
    <t>-</t>
  </si>
  <si>
    <t xml:space="preserve">No </t>
  </si>
  <si>
    <t>Manual (driver support provided)</t>
  </si>
  <si>
    <t>2 MB</t>
  </si>
  <si>
    <t>266 MHz</t>
  </si>
  <si>
    <t>1-5 Users</t>
  </si>
  <si>
    <t>LJ Pro P1102w</t>
  </si>
  <si>
    <t>CE658A</t>
  </si>
  <si>
    <t>8 MB</t>
  </si>
  <si>
    <t>LJ Pro M201n</t>
  </si>
  <si>
    <t>CF455A</t>
  </si>
  <si>
    <t>250 - 2000</t>
  </si>
  <si>
    <t>128 MB</t>
  </si>
  <si>
    <t>750 MHz</t>
  </si>
  <si>
    <t>LJ Pro M201dw</t>
  </si>
  <si>
    <t>CF456A</t>
  </si>
  <si>
    <t>Yes</t>
  </si>
  <si>
    <t>Automatic (standard)</t>
  </si>
  <si>
    <t>8A</t>
  </si>
  <si>
    <t>LJ P2035</t>
  </si>
  <si>
    <t>CE461A</t>
  </si>
  <si>
    <t>500 - 2500</t>
  </si>
  <si>
    <t>16 MB</t>
  </si>
  <si>
    <t>HP LaserJet Pro M402d</t>
  </si>
  <si>
    <t>C5F92A</t>
  </si>
  <si>
    <t>3 year free warranty via registration</t>
  </si>
  <si>
    <t>750 - 4000</t>
  </si>
  <si>
    <t>1200 MHz</t>
  </si>
  <si>
    <t>3-10 Users</t>
  </si>
  <si>
    <t>HP LaserJet Pro M402n</t>
  </si>
  <si>
    <t>C5F93A</t>
  </si>
  <si>
    <t>HP LaserJet Pro M402dn</t>
  </si>
  <si>
    <t>C5F94A</t>
  </si>
  <si>
    <t>PQ</t>
  </si>
  <si>
    <t>1500 - 5000</t>
  </si>
  <si>
    <t>540 MHz</t>
  </si>
  <si>
    <t>5-15 Users</t>
  </si>
  <si>
    <t>HP LaserJet Pro M501n</t>
  </si>
  <si>
    <t>J8H60A</t>
  </si>
  <si>
    <t>1500 - 6000</t>
  </si>
  <si>
    <t xml:space="preserve">256 MB </t>
  </si>
  <si>
    <t>1.5 GHz</t>
  </si>
  <si>
    <t>HP LaserJet Enterprise M506dn</t>
  </si>
  <si>
    <t>F2A69A</t>
  </si>
  <si>
    <t>1500 - 7500</t>
  </si>
  <si>
    <t>512 MB</t>
  </si>
  <si>
    <t>1.5 GB</t>
  </si>
  <si>
    <t>1.2 GHz</t>
  </si>
  <si>
    <t>HP LaserJet Enterprise M506x</t>
  </si>
  <si>
    <t>F2A70A</t>
  </si>
  <si>
    <t>HP LaserJet Enterprise M604n</t>
  </si>
  <si>
    <t>E6B67A</t>
  </si>
  <si>
    <t>5000- 13000</t>
  </si>
  <si>
    <t>10-30 Users</t>
  </si>
  <si>
    <t>HP LaserJet Enterprise M604dn</t>
  </si>
  <si>
    <t>E6B68A</t>
  </si>
  <si>
    <t>HP LaserJet Enterprise M605n</t>
  </si>
  <si>
    <t>E6B69A</t>
  </si>
  <si>
    <t>5000 - 16000</t>
  </si>
  <si>
    <t>HP LaserJet Enterprise M605dn</t>
  </si>
  <si>
    <t>E6B70A</t>
  </si>
  <si>
    <t>HP LaserJet Enterprise M605x</t>
  </si>
  <si>
    <t>E6B71A</t>
  </si>
  <si>
    <t>HP LaserJet Enterprise M606dn</t>
  </si>
  <si>
    <t>E6B72A</t>
  </si>
  <si>
    <t>5000 - 20000</t>
  </si>
  <si>
    <t>HP LaserJet Enterprise M606x</t>
  </si>
  <si>
    <t>E6B73A</t>
  </si>
  <si>
    <t>LJ Ent M712dn</t>
  </si>
  <si>
    <t>CF236A</t>
  </si>
  <si>
    <t>A3</t>
  </si>
  <si>
    <t>1 GB</t>
  </si>
  <si>
    <t>800 MHz</t>
  </si>
  <si>
    <t>LJ Ent M712xh</t>
  </si>
  <si>
    <t>CF238A</t>
  </si>
  <si>
    <t>LJ Ent M806dn</t>
  </si>
  <si>
    <t>CZ244A</t>
  </si>
  <si>
    <t>10000-50000</t>
  </si>
  <si>
    <t>Over 25 Users</t>
  </si>
  <si>
    <t>LJ Ent M806x+</t>
  </si>
  <si>
    <t>CZ245A</t>
  </si>
  <si>
    <t>SB</t>
  </si>
  <si>
    <t>LJ Pro CP1025</t>
  </si>
  <si>
    <t>CF346A</t>
  </si>
  <si>
    <t>200-850</t>
  </si>
  <si>
    <t>Color</t>
  </si>
  <si>
    <t>8 MB SDRAM, 128 MB Flash</t>
  </si>
  <si>
    <t>264 MHz</t>
  </si>
  <si>
    <t>1-3 Users</t>
  </si>
  <si>
    <t>LJ Pro CP1025nw</t>
  </si>
  <si>
    <t>CE918A</t>
  </si>
  <si>
    <t>64 MB SDRAM, 128 MB Flash</t>
  </si>
  <si>
    <t>400 MHz</t>
  </si>
  <si>
    <t>Color LJ Pro M252n</t>
  </si>
  <si>
    <t>B4A21A</t>
  </si>
  <si>
    <t>3 year free warranty in the box</t>
  </si>
  <si>
    <t>250 - 1500</t>
  </si>
  <si>
    <t>Color LJ Pro M252dw</t>
  </si>
  <si>
    <t>B4A22A</t>
  </si>
  <si>
    <t>256 MB</t>
  </si>
  <si>
    <t>LY</t>
  </si>
  <si>
    <t>HP Color LaserJet Pro M452nw</t>
  </si>
  <si>
    <t>CF388A</t>
  </si>
  <si>
    <t>256 MB NAND Flash, 128 MB DRAM</t>
  </si>
  <si>
    <t>HP Color LaserJet Pro M452dn</t>
  </si>
  <si>
    <t>CF389A</t>
  </si>
  <si>
    <t>AK</t>
  </si>
  <si>
    <t xml:space="preserve">HP Color LaserJet Enterprise M552dn </t>
  </si>
  <si>
    <t>B5L23A</t>
  </si>
  <si>
    <t>2000 - 6000</t>
  </si>
  <si>
    <t>HP Color LaserJet Enterprise M553n</t>
  </si>
  <si>
    <t>B5L24A</t>
  </si>
  <si>
    <t>2 GB</t>
  </si>
  <si>
    <t>HP Color LaserJet Enterprise M553dn</t>
  </si>
  <si>
    <t>B5L25A</t>
  </si>
  <si>
    <t>HP Color LaserJet Enterprise M553x</t>
  </si>
  <si>
    <t>B5L26A</t>
  </si>
  <si>
    <t>LJ Color CP4025N</t>
  </si>
  <si>
    <t>CC489A</t>
  </si>
  <si>
    <t>2000 - 7500</t>
  </si>
  <si>
    <t>1 GB (1024 MB)</t>
  </si>
  <si>
    <t>LJ Color CP4025DN</t>
  </si>
  <si>
    <t>CC490A</t>
  </si>
  <si>
    <t>LJ Color Ent M651n</t>
  </si>
  <si>
    <t>CZ255A</t>
  </si>
  <si>
    <t>2000 - 17000</t>
  </si>
  <si>
    <t>1.5 GB (system memory)</t>
  </si>
  <si>
    <t>LJ Color Ent M651dn</t>
  </si>
  <si>
    <t>CZ256A</t>
  </si>
  <si>
    <t>LJ Color Ent M651xh</t>
  </si>
  <si>
    <t>CZ257A</t>
  </si>
  <si>
    <t>LJ Color CP5225</t>
  </si>
  <si>
    <t>CE710A</t>
  </si>
  <si>
    <t xml:space="preserve">Manual (driver support provided) </t>
  </si>
  <si>
    <t>192 MB</t>
  </si>
  <si>
    <t>448 MB</t>
  </si>
  <si>
    <t>LJ Color CP5225n</t>
  </si>
  <si>
    <t>CE711A</t>
  </si>
  <si>
    <t>LJ Color CP5225dn</t>
  </si>
  <si>
    <t>CE712A</t>
  </si>
  <si>
    <t xml:space="preserve">Automatic (standard) </t>
  </si>
  <si>
    <t>LJ Color Ent M750n</t>
  </si>
  <si>
    <t>D3L08A</t>
  </si>
  <si>
    <t>2500-13000</t>
  </si>
  <si>
    <t>LJ Color Ent M750dn</t>
  </si>
  <si>
    <t>D3L09A</t>
  </si>
  <si>
    <t>LJ Color Ent M750xh</t>
  </si>
  <si>
    <t>D3L10A</t>
  </si>
  <si>
    <t>LJ Color Ent M855dn</t>
  </si>
  <si>
    <t>A2W77A</t>
  </si>
  <si>
    <t>4000-25000</t>
  </si>
  <si>
    <t>LJ Color Ent M855xh</t>
  </si>
  <si>
    <t>A2W78A</t>
  </si>
  <si>
    <t>LJ Color Ent M855x+</t>
  </si>
  <si>
    <t>A2W79A</t>
  </si>
  <si>
    <t>2Q</t>
  </si>
  <si>
    <t>LJ Pro MFP M125a</t>
  </si>
  <si>
    <t>CZ172A</t>
  </si>
  <si>
    <t>MFP</t>
  </si>
  <si>
    <t>MF</t>
  </si>
  <si>
    <t>Print, copy, scan</t>
  </si>
  <si>
    <t>Up to 20 cpm</t>
  </si>
  <si>
    <t>600 MHz</t>
  </si>
  <si>
    <t>LJ Pro MFP M125nw</t>
  </si>
  <si>
    <t>CZ173A</t>
  </si>
  <si>
    <t>LJ Pro MFP M127fn</t>
  </si>
  <si>
    <t>CZ181A</t>
  </si>
  <si>
    <t>Print, copy, scan, fax</t>
  </si>
  <si>
    <t>LJ Pro MFP M127fw</t>
  </si>
  <si>
    <t>CZ183A</t>
  </si>
  <si>
    <t>LJ Pro MFP M225dn</t>
  </si>
  <si>
    <t>CF484A</t>
  </si>
  <si>
    <t>500 - 2000</t>
  </si>
  <si>
    <t>Up to 25 cpm</t>
  </si>
  <si>
    <t>LJ Pro MFP M225dw</t>
  </si>
  <si>
    <t>CF485A</t>
  </si>
  <si>
    <t>MA</t>
  </si>
  <si>
    <t>HP LaserJet Pro MFP M426dw</t>
  </si>
  <si>
    <t>F6W13A</t>
  </si>
  <si>
    <t>Up to 38 cpm</t>
  </si>
  <si>
    <t>HP LaserJet Pro MFP M426fdn</t>
  </si>
  <si>
    <t>F6W14A</t>
  </si>
  <si>
    <t>HP LaserJet Pro MFP M426fdw</t>
  </si>
  <si>
    <t>F6W15A</t>
  </si>
  <si>
    <t>4L</t>
  </si>
  <si>
    <t>LJ Pro MFP M521dn</t>
  </si>
  <si>
    <t>A8P79A</t>
  </si>
  <si>
    <t>Up to 40 cpm</t>
  </si>
  <si>
    <t>LJ Pro MFP M521dw</t>
  </si>
  <si>
    <t>A8P80A</t>
  </si>
  <si>
    <t>C5</t>
  </si>
  <si>
    <t>HP LaserJet Enterprise MFP M527dn</t>
  </si>
  <si>
    <t>F2A76A</t>
  </si>
  <si>
    <t>Up to 43 cpm</t>
  </si>
  <si>
    <t>1.25 GB</t>
  </si>
  <si>
    <t>HP LaserJet Enterprise MFP M527f</t>
  </si>
  <si>
    <t>F2A77A</t>
  </si>
  <si>
    <t>HP LaserJet Enterprise Flow MFP M527c</t>
  </si>
  <si>
    <t xml:space="preserve">F2A81A </t>
  </si>
  <si>
    <t>LJ Ent MFP M630dn</t>
  </si>
  <si>
    <t>B3G84A</t>
  </si>
  <si>
    <t>5000-28000</t>
  </si>
  <si>
    <t>Print, copy, scan, digital send, print from Easy Access USB, scan to Easy Access USB</t>
  </si>
  <si>
    <t>Up to 57 cpm</t>
  </si>
  <si>
    <t>upgradeable to 2.0 GB (system memory) with B3G84-67909: 2 GB Memory DIMM Kit</t>
  </si>
  <si>
    <t>800 Mhz</t>
  </si>
  <si>
    <t>LJ Ent MFP M630h</t>
  </si>
  <si>
    <t>J7X28A</t>
  </si>
  <si>
    <t>LJ Ent flow MFP M630h</t>
  </si>
  <si>
    <t>P7Z47A</t>
  </si>
  <si>
    <t>Print, copy, scan, fax, digital send, print from Easy Access USB, scan to Easy Access USB</t>
  </si>
  <si>
    <t>LJ Ent MFP M630f</t>
  </si>
  <si>
    <t>B3G85A</t>
  </si>
  <si>
    <t>LJ Ent Flow MFP M630z</t>
  </si>
  <si>
    <t>B3G86A</t>
  </si>
  <si>
    <t>Print, copy, scan, fax, digital send, print from Easy Access USB, scan to Sharepoint</t>
  </si>
  <si>
    <t>LJ Ent MFP M725dn</t>
  </si>
  <si>
    <t>CF066A</t>
  </si>
  <si>
    <t>Up to 41 cpm</t>
  </si>
  <si>
    <t>LJ Ent MFP M725f</t>
  </si>
  <si>
    <t>CF067A</t>
  </si>
  <si>
    <t>LJ Ent MFP M725z</t>
  </si>
  <si>
    <t>CF068A</t>
  </si>
  <si>
    <t>LJ Ent MFP M725z+</t>
  </si>
  <si>
    <t>CF069A</t>
  </si>
  <si>
    <t xml:space="preserve">LJ Ent Flow MFP M830z </t>
  </si>
  <si>
    <t>CF367A</t>
  </si>
  <si>
    <t>15000-50000</t>
  </si>
  <si>
    <t>Up to 56 cpm</t>
  </si>
  <si>
    <t>K5</t>
  </si>
  <si>
    <t>LJ Pro Color MFP M176n</t>
  </si>
  <si>
    <t>CF547A</t>
  </si>
  <si>
    <t>250 - 950</t>
  </si>
  <si>
    <t>Up to 16 cpm</t>
  </si>
  <si>
    <t>Up to 4 cpm</t>
  </si>
  <si>
    <t>LJ Pro Color MFP M177fw</t>
  </si>
  <si>
    <t>CZ165A</t>
  </si>
  <si>
    <t>HP Color LJ Pro M274n</t>
  </si>
  <si>
    <t>M6D61A</t>
  </si>
  <si>
    <t>250 - 2500</t>
  </si>
  <si>
    <t>Up to 18 cpm</t>
  </si>
  <si>
    <t>Color LJ Pro M277n</t>
  </si>
  <si>
    <t>B3Q10A</t>
  </si>
  <si>
    <t>Color LJ Pro M277dw</t>
  </si>
  <si>
    <t>B3Q11A</t>
  </si>
  <si>
    <t>T2</t>
  </si>
  <si>
    <t>HP Color LaserJet Pro MFP M377dw</t>
  </si>
  <si>
    <t>M5H23A</t>
  </si>
  <si>
    <t>Up to 24 cpm</t>
  </si>
  <si>
    <t>1200 Mhz</t>
  </si>
  <si>
    <t>HP Color LaserJet Pro MFP M477fnw</t>
  </si>
  <si>
    <t>CF377A</t>
  </si>
  <si>
    <t>Up to 27 cpm</t>
  </si>
  <si>
    <t>HP Color LaserJet Pro MFP M477fdn</t>
  </si>
  <si>
    <t>CF378A</t>
  </si>
  <si>
    <t>HP Color LaserJet Pro MFP M477fdw</t>
  </si>
  <si>
    <t>CF379A</t>
  </si>
  <si>
    <t>4M</t>
  </si>
  <si>
    <t>LJ Pro Color MFP M570dn</t>
  </si>
  <si>
    <t>CZ271A</t>
  </si>
  <si>
    <t>1500 - 4000</t>
  </si>
  <si>
    <t>Up to 30 cpm</t>
  </si>
  <si>
    <t>800 MHZ</t>
  </si>
  <si>
    <t>LJ Pro ColorMFP M570dw</t>
  </si>
  <si>
    <t>CZ272A</t>
  </si>
  <si>
    <t>ST</t>
  </si>
  <si>
    <t>HP Color LaserJet Enterprise MFP M577dn</t>
  </si>
  <si>
    <t>B5L46A</t>
  </si>
  <si>
    <t>HP Color LaserJet Enterprise MFP M577f</t>
  </si>
  <si>
    <t>B5L47A</t>
  </si>
  <si>
    <t>HP Color LaserJet Enterprise Flow MFP M577c</t>
  </si>
  <si>
    <t>B5L54A</t>
  </si>
  <si>
    <t>LJ Color Ent MFP M680dn</t>
  </si>
  <si>
    <t>CZ248A</t>
  </si>
  <si>
    <t>3000-17000</t>
  </si>
  <si>
    <t>Print, Copy, Scan</t>
  </si>
  <si>
    <t>Print, Copy, Scan, Digital Send, Scan-to-Easy Access USB</t>
  </si>
  <si>
    <t>Up to 42 cpm</t>
  </si>
  <si>
    <t>2 GB (system memory)</t>
  </si>
  <si>
    <t>3 GB (system memory)</t>
  </si>
  <si>
    <t>LJ Color Ent MFP M680f</t>
  </si>
  <si>
    <t>CZ249A</t>
  </si>
  <si>
    <t>Print, copy, scan, fax, digital send, scan to Easy Access USB</t>
  </si>
  <si>
    <t>LJ Color Ent Flow MFP M680z</t>
  </si>
  <si>
    <t>CZ250A</t>
  </si>
  <si>
    <t>Print, copy, scan, fax, digital send, scan to Easy Access USB, scan to SharePoint, scan to Flow CM (where available)</t>
  </si>
  <si>
    <t>LJ Color MFP M775dn</t>
  </si>
  <si>
    <t>CC522A</t>
  </si>
  <si>
    <t>2500 - 7500</t>
  </si>
  <si>
    <t>Print, copy, scan, digital send, easy access USB</t>
  </si>
  <si>
    <t>LJ Color MFP M775f</t>
  </si>
  <si>
    <t>CC523A</t>
  </si>
  <si>
    <t>Print, copy, scan, fax, digital send, easy access USB</t>
  </si>
  <si>
    <t>LJ Color MFP M775z</t>
  </si>
  <si>
    <t>CC524A</t>
  </si>
  <si>
    <t>Print, copy, scan, fax, digital send, easy access USB, offset and staple capabilities</t>
  </si>
  <si>
    <t>LJ Color MFP M775z+</t>
  </si>
  <si>
    <t>CF304A</t>
  </si>
  <si>
    <t xml:space="preserve">LJ Color Flow MFP M880z </t>
  </si>
  <si>
    <t>A2W75A</t>
  </si>
  <si>
    <t>5000 - 25000</t>
  </si>
  <si>
    <t>Up to 46 cpm</t>
  </si>
  <si>
    <t>2.5 GB (system memory)</t>
  </si>
  <si>
    <t>LJ Color Flow MFP M880z+</t>
  </si>
  <si>
    <t>A2W76A</t>
  </si>
  <si>
    <t>9C</t>
  </si>
  <si>
    <t>HP PageWide Enterprise Color 556dn</t>
  </si>
  <si>
    <t>G1W46A</t>
  </si>
  <si>
    <t>Inkjet</t>
  </si>
  <si>
    <t>1.28GB</t>
  </si>
  <si>
    <t>2.30 GB</t>
  </si>
  <si>
    <t>HP PageWide Enterprise Color 556xh</t>
  </si>
  <si>
    <t>G1W47A</t>
  </si>
  <si>
    <t>2000 -7500</t>
  </si>
  <si>
    <t>HP PageWide Enterprise Color MFP 586dn</t>
  </si>
  <si>
    <t>G1W39A</t>
  </si>
  <si>
    <t>Up to 50 cpm</t>
  </si>
  <si>
    <t>2.05 GB</t>
  </si>
  <si>
    <t>2.82 GB</t>
  </si>
  <si>
    <t>HP PageWide Enterprise Color MFP 586f</t>
  </si>
  <si>
    <t>G1W40A</t>
  </si>
  <si>
    <t>HP PageWide Enterprise Color Flow MFP 586z</t>
  </si>
  <si>
    <t>G1W41A</t>
  </si>
  <si>
    <t>KP</t>
  </si>
  <si>
    <t>Scanjet 200 Flatbed Scanner</t>
  </si>
  <si>
    <t>L2734A</t>
  </si>
  <si>
    <t>Scanner</t>
  </si>
  <si>
    <t>Scan</t>
  </si>
  <si>
    <t>Scanjet 300 Flatbed Scanner</t>
  </si>
  <si>
    <t>L2733A</t>
  </si>
  <si>
    <t>4X</t>
  </si>
  <si>
    <t>Scanjet 1000</t>
  </si>
  <si>
    <t>L2722A</t>
  </si>
  <si>
    <t>HP Scanjet Pro 2500 f1</t>
  </si>
  <si>
    <t>L2747A</t>
  </si>
  <si>
    <t>HP ScanJet Pro 3500 f1</t>
  </si>
  <si>
    <t>L2741A</t>
  </si>
  <si>
    <t>Scanjet 3000 S2</t>
  </si>
  <si>
    <t>L2737A</t>
  </si>
  <si>
    <t>HP Scanjet Enterprise Flow 5000 s3</t>
  </si>
  <si>
    <t>L2751A</t>
  </si>
  <si>
    <t>Scanjet 4500 fn1</t>
  </si>
  <si>
    <t>L2749A</t>
  </si>
  <si>
    <t>Scanjet Ent Flow 7000 s2 Shtfd</t>
  </si>
  <si>
    <t>L2730B</t>
  </si>
  <si>
    <t>Scanjet Ent Flow 7500 Flatbed Scanner</t>
  </si>
  <si>
    <t>L2725B</t>
  </si>
  <si>
    <t>DigtlSndr Flow 8500 fn1 Doc Cap Wkstn</t>
  </si>
  <si>
    <t>L2719A</t>
  </si>
  <si>
    <t>Scanjet Ent Flow N9120 Flatbed Scanner</t>
  </si>
  <si>
    <t>L2683B</t>
  </si>
  <si>
    <t>HP 100 ADF Roller Replacement Kit</t>
  </si>
  <si>
    <t>L2718A</t>
  </si>
  <si>
    <t>6A</t>
  </si>
  <si>
    <t>LJ MFP Analog 500 Fax Accessory</t>
  </si>
  <si>
    <t>CC487A</t>
  </si>
  <si>
    <t>Accessory</t>
  </si>
  <si>
    <t>HP PageWide Enterprise 500-sheet Paper Tray</t>
  </si>
  <si>
    <t>G1W43A</t>
  </si>
  <si>
    <t>HP PageWide Enterprise Printer Cabinet and Stand</t>
  </si>
  <si>
    <t>G1W44A</t>
  </si>
  <si>
    <t>HP PageWide Enterprise 3x500 sheet Paper Tray and Stand</t>
  </si>
  <si>
    <t>G1W45A</t>
  </si>
  <si>
    <t>M552, M553 Printer Cabinet</t>
  </si>
  <si>
    <t>B5L51A</t>
  </si>
  <si>
    <t>M552, M553 550-Sheet Heavy Media Tray</t>
  </si>
  <si>
    <t>B5L34A</t>
  </si>
  <si>
    <t>LJ ENT 600 series Printer STAND</t>
  </si>
  <si>
    <t>F2G70A</t>
  </si>
  <si>
    <t>LJ ENT 600 series 500-Sheet Stacker</t>
  </si>
  <si>
    <t>F2G71A</t>
  </si>
  <si>
    <t>M553 1GB 90-PIN DDR3 SLIM DIMM</t>
  </si>
  <si>
    <t>G6W84A</t>
  </si>
  <si>
    <t>ENCRYPTED HARD DRIVE ACCESSORY</t>
  </si>
  <si>
    <t>B5L29A</t>
  </si>
  <si>
    <t>M552, M553 Two-Internal USB Ports for Solutions</t>
  </si>
  <si>
    <t>B5L28A</t>
  </si>
  <si>
    <t>LJ ENT 600 series 500-Sheet Stapler-Stacker</t>
  </si>
  <si>
    <t>F2G72A</t>
  </si>
  <si>
    <t>LJ ENT 600 series 1500-Sheet Input Tray</t>
  </si>
  <si>
    <t>F2G73A</t>
  </si>
  <si>
    <t>LJ ENT 600 series 75-Sheet Envelope Feeder</t>
  </si>
  <si>
    <t>F2G74A</t>
  </si>
  <si>
    <t>LJ ENT 600 series Custom Media Tray</t>
  </si>
  <si>
    <t>F2G75A</t>
  </si>
  <si>
    <t>LJ ENT 600 series 5-BIN MAILBOX</t>
  </si>
  <si>
    <t>F2G81A</t>
  </si>
  <si>
    <t>LJ ENT 600 series 500-Sheet Input Tray Feeder</t>
  </si>
  <si>
    <t>F2G68A</t>
  </si>
  <si>
    <t>LJ ENT 600 series DUPLEXER</t>
  </si>
  <si>
    <t>F2G69A</t>
  </si>
  <si>
    <t>LJ Postcard Media Insert Tray</t>
  </si>
  <si>
    <t>CC497A</t>
  </si>
  <si>
    <t>LJ 500 Sheet Tray</t>
  </si>
  <si>
    <t>CE530A</t>
  </si>
  <si>
    <t>LJ 250-Sheet Input Tray</t>
  </si>
  <si>
    <t>CF106A</t>
  </si>
  <si>
    <t>HP Color LJ 1x500 Input Device</t>
  </si>
  <si>
    <t>CC422A</t>
  </si>
  <si>
    <t>HP 500 Sheet Accessory Tray</t>
  </si>
  <si>
    <t>CC425A</t>
  </si>
  <si>
    <t>LJ Stand</t>
  </si>
  <si>
    <t>CB525A</t>
  </si>
  <si>
    <t>LJ Custom Tray</t>
  </si>
  <si>
    <t>CB527A</t>
  </si>
  <si>
    <t>LJ 500 Sheet Feeder</t>
  </si>
  <si>
    <t>CF284A</t>
  </si>
  <si>
    <t>HP 5000 Staple Cartridge</t>
  </si>
  <si>
    <t>C8091A</t>
  </si>
  <si>
    <t>LJ 500-Sht Papr/Hevy Media Tray</t>
  </si>
  <si>
    <t>CF084A</t>
  </si>
  <si>
    <t>LJ 1X500 Tray</t>
  </si>
  <si>
    <t>CE860A</t>
  </si>
  <si>
    <t>HP Staple Cartridge Pack</t>
  </si>
  <si>
    <t>Q7432A</t>
  </si>
  <si>
    <t>LJ ENT COLOR flow MFP M575c / LJ ENT MFP M525c</t>
  </si>
  <si>
    <t>A7W13A</t>
  </si>
  <si>
    <t>LJ CP5525 3X500 Feeder Stand</t>
  </si>
  <si>
    <t>CE725A</t>
  </si>
  <si>
    <t>OJ MFP X585/SFP X555 500 sheet input tray</t>
  </si>
  <si>
    <t>B5L07A</t>
  </si>
  <si>
    <t>OJ ENT X585 MFP CABINET</t>
  </si>
  <si>
    <t>B5L08A</t>
  </si>
  <si>
    <t>LJ 500-Sheet Paper Tray / LJ ENT M651/M680 1x500 Sheet Input Tray</t>
  </si>
  <si>
    <t>CZ261A</t>
  </si>
  <si>
    <t>LJ 500 Sheet Paper Fedr Cabinet /  LJ ENT M651/M680 500-sheet Feeder and Cabinet</t>
  </si>
  <si>
    <t>CZ262A</t>
  </si>
  <si>
    <t>Paper Handling - LJ ENT M651/M680 9-BIN MAILBOX</t>
  </si>
  <si>
    <t>CZ264A</t>
  </si>
  <si>
    <t>Paper Handling - LJ ENT M651/M680 HCI and Stand+</t>
  </si>
  <si>
    <t>CZ263A</t>
  </si>
  <si>
    <t>LJ 1500-Sheet Input Tray</t>
  </si>
  <si>
    <t>CE398A</t>
  </si>
  <si>
    <t>LJ 75-Sheet Envelope Feeder</t>
  </si>
  <si>
    <t>CE399A</t>
  </si>
  <si>
    <t>LJ 500-Sheet Stacker</t>
  </si>
  <si>
    <t>CE404A</t>
  </si>
  <si>
    <t>LJ 500-Sheet Stacker/ Stapler</t>
  </si>
  <si>
    <t>CE405A</t>
  </si>
  <si>
    <t>LJ 500-Sheet 5-Bin Mailbox</t>
  </si>
  <si>
    <t>CE997A</t>
  </si>
  <si>
    <t>LJ 500-Sheet Input Tray/ Feeder</t>
  </si>
  <si>
    <t>CE998A</t>
  </si>
  <si>
    <t>LJ Auto Duplexer Two Side Print</t>
  </si>
  <si>
    <t>CF062A</t>
  </si>
  <si>
    <t>HP 2000 Stapler Cartridge-Twin Pack</t>
  </si>
  <si>
    <t>CC383A</t>
  </si>
  <si>
    <t>HP 1000-staples cartridge</t>
  </si>
  <si>
    <t>Q3216A</t>
  </si>
  <si>
    <t>LJ 500-sheet Paper Tray for M630 series</t>
  </si>
  <si>
    <t>B3M73A</t>
  </si>
  <si>
    <t>LJ 1x500-sheet paper feeder with cabinet for M630 series</t>
  </si>
  <si>
    <t>B3M74A</t>
  </si>
  <si>
    <t>LJ 2x500-sheet, 1,500-sheet HCI feeder with stand for M630 series</t>
  </si>
  <si>
    <t>B3M75A</t>
  </si>
  <si>
    <t>HP 900-sheet, 3-bin stapling mailbox for M630 series</t>
  </si>
  <si>
    <t>B3M76A</t>
  </si>
  <si>
    <t>LJ Envelope Feeder for M630 series</t>
  </si>
  <si>
    <t>B3G87A</t>
  </si>
  <si>
    <t>LJ 1x3500 Sheet Feeder Stand</t>
  </si>
  <si>
    <t>CF305A</t>
  </si>
  <si>
    <t>LJ 1x500 Sheet Feeder Stand</t>
  </si>
  <si>
    <t>CE792A</t>
  </si>
  <si>
    <t>LJ 500-Sheet Input Tray Feeder</t>
  </si>
  <si>
    <t>CF239A</t>
  </si>
  <si>
    <t>LJ 1x500 Sheet Feeder and Stand</t>
  </si>
  <si>
    <t>CF243A</t>
  </si>
  <si>
    <t>LJ 3x500 Sheet Feeder and Stand</t>
  </si>
  <si>
    <t>CF242A</t>
  </si>
  <si>
    <t>LJ 3500 Sheet Input Tray Stand</t>
  </si>
  <si>
    <t>CF245A</t>
  </si>
  <si>
    <t>LJ Stapler Stacker</t>
  </si>
  <si>
    <t>CZ994A</t>
  </si>
  <si>
    <t>LJ Stapler/Stacker w/2-4 Punch</t>
  </si>
  <si>
    <t>CZ996A</t>
  </si>
  <si>
    <t>LJ Booklet Makr/MFP Finisher</t>
  </si>
  <si>
    <t>CZ285A</t>
  </si>
  <si>
    <t>LJ 3500 Sheet Feeder and Stand</t>
  </si>
  <si>
    <t>C3F79A</t>
  </si>
  <si>
    <t>LJ 3x500 Sheet Tray w/Stand</t>
  </si>
  <si>
    <t>C1N63A</t>
  </si>
  <si>
    <t>C1N64A</t>
  </si>
  <si>
    <t>LJ Booklet Maker Finisher</t>
  </si>
  <si>
    <t>A2W83A</t>
  </si>
  <si>
    <t>LJ Booklet MkrFinisher2-4 Punch</t>
  </si>
  <si>
    <t>CZ999A</t>
  </si>
  <si>
    <t>LJ Stapler/Stacker</t>
  </si>
  <si>
    <t>A2W80A</t>
  </si>
  <si>
    <t>LJ Stapler/Stacker 2-4 Punch</t>
  </si>
  <si>
    <t>A2W82A</t>
  </si>
  <si>
    <t>C2H56A</t>
  </si>
  <si>
    <t>C8092A</t>
  </si>
  <si>
    <t>HP Edgeline MFP N-pack Staple Refill</t>
  </si>
  <si>
    <t>C5968A</t>
  </si>
  <si>
    <t>HP 512 MB DDR2 200-pin DIMM</t>
  </si>
  <si>
    <t>CC411A</t>
  </si>
  <si>
    <t>HP 256MB DDR2 144pin SDRAM DIMM</t>
  </si>
  <si>
    <t>CB423A</t>
  </si>
  <si>
    <t>HP 512MB DDR2 200pin x32 DIMM</t>
  </si>
  <si>
    <t>CE467A</t>
  </si>
  <si>
    <t>HP 512MB DDR2 144pin x32 DIMM</t>
  </si>
  <si>
    <t>CE483A</t>
  </si>
  <si>
    <t>HP ADF10 Pack Cleaning Cloth Package</t>
  </si>
  <si>
    <t>C9943B</t>
  </si>
  <si>
    <t>LJ Printer Cabinet</t>
  </si>
  <si>
    <t>CF085A</t>
  </si>
  <si>
    <t>LJ MFP M525 Cabinet</t>
  </si>
  <si>
    <t>CF338A</t>
  </si>
  <si>
    <t>HP Jetdirect 2700w USB Wireless Prnt Svr</t>
  </si>
  <si>
    <t>J8026A</t>
  </si>
  <si>
    <t>HP Jet Direct 300X Print Server</t>
  </si>
  <si>
    <t>J3263G</t>
  </si>
  <si>
    <t>HP 620n Ethernet Print Server</t>
  </si>
  <si>
    <t>J7934G</t>
  </si>
  <si>
    <t>HP 1284B Parallel Eio Card</t>
  </si>
  <si>
    <t>J7972G</t>
  </si>
  <si>
    <t>HP High-Performance Secure EIO Hard Disk</t>
  </si>
  <si>
    <t>J8019A</t>
  </si>
  <si>
    <t>HP Jetdirect ew2500 802.11g Print Server</t>
  </si>
  <si>
    <t>J8021A</t>
  </si>
  <si>
    <t>HP 695nw (640n/2700w) Wireless Print Svr</t>
  </si>
  <si>
    <t>J8024A</t>
  </si>
  <si>
    <t>HP Jetdirect 640n Print Server</t>
  </si>
  <si>
    <t>J8025A</t>
  </si>
  <si>
    <t>HP NFC/Wireless 1200w Mobile Print Accy</t>
  </si>
  <si>
    <t>E5K46A</t>
  </si>
  <si>
    <t>HP Jetdirect 2800w NFC/Wirelss Drct Accy</t>
  </si>
  <si>
    <t>J8029A</t>
  </si>
  <si>
    <t>HP Trusted Platform Module Accessory</t>
  </si>
  <si>
    <t>F5S62A</t>
  </si>
  <si>
    <t>M506/M527 550-Sheet tray</t>
  </si>
  <si>
    <t>F2A72A</t>
  </si>
  <si>
    <t>M506/M527 Cabinet</t>
  </si>
  <si>
    <t>F2A73A</t>
  </si>
  <si>
    <t>Internal USB ports for M506A, M527</t>
  </si>
  <si>
    <t>F2A87A</t>
  </si>
  <si>
    <t xml:space="preserve">Internal USB ports-  QTY 100 - for M506A, M527 </t>
  </si>
  <si>
    <t>F2A83A</t>
  </si>
  <si>
    <t>M552/M553 HP Foreign Interface Harness</t>
  </si>
  <si>
    <t>B5L31A</t>
  </si>
  <si>
    <t>M402, M426 550-sheet tray</t>
  </si>
  <si>
    <t>D9P29A</t>
  </si>
  <si>
    <t>M452, M477 550-sheet tray</t>
  </si>
  <si>
    <t>CF404A</t>
  </si>
  <si>
    <t>B5L53A - Analog Fax</t>
  </si>
  <si>
    <t>B5L53A</t>
  </si>
  <si>
    <t>J8030A - 3000w NFC/Wireless Accessory</t>
  </si>
  <si>
    <t>J8030A</t>
  </si>
  <si>
    <t>J8031A -  HP Jetdirect 2900nw Print Server</t>
  </si>
  <si>
    <t>J8031A</t>
  </si>
  <si>
    <t>HP EDGELINE MFP 3-PACK STAPLE CARTRIDGE</t>
  </si>
  <si>
    <t>C5967A</t>
  </si>
  <si>
    <t>HP LJ Swedish Overlay Keyboard</t>
  </si>
  <si>
    <t>A7W14A</t>
  </si>
  <si>
    <t>1GB DDR3 DIMM</t>
  </si>
  <si>
    <t>E5K48A</t>
  </si>
  <si>
    <t>HP LaserJet 500-sheet Output Catch Tray</t>
  </si>
  <si>
    <t>T0F27A</t>
  </si>
  <si>
    <t>HP 200 ADF Roller Replacement Kit  (75K) M527, M577 series</t>
  </si>
  <si>
    <t>B5L52A</t>
  </si>
  <si>
    <t>LJ Printer 220V Maintenance Kit</t>
  </si>
  <si>
    <t>CF065A</t>
  </si>
  <si>
    <t>HP CLJ 9500 Cleaning Kit</t>
  </si>
  <si>
    <t>C8554A</t>
  </si>
  <si>
    <t>HP CLJ 9500 Transfer Kit</t>
  </si>
  <si>
    <t>C8555A</t>
  </si>
  <si>
    <t>HP CLJ 9500 Fuser Kit</t>
  </si>
  <si>
    <t>C8556A</t>
  </si>
  <si>
    <t>LJ 9000 P.M. kit (110V)</t>
  </si>
  <si>
    <t>C9152A</t>
  </si>
  <si>
    <t>LJ 9000 P.M. kit (220V)</t>
  </si>
  <si>
    <t>C9153A</t>
  </si>
  <si>
    <t>HP image transfer kit</t>
  </si>
  <si>
    <t>C9734B</t>
  </si>
  <si>
    <t>HP CLJ5500 110v Image Fuser Kit</t>
  </si>
  <si>
    <t>C9735A</t>
  </si>
  <si>
    <t>LJ 110V PM Kit</t>
  </si>
  <si>
    <t>CB388A</t>
  </si>
  <si>
    <t>LJ 220V PM Kit</t>
  </si>
  <si>
    <t>CB389A</t>
  </si>
  <si>
    <t>HP Color LJ 110volt Fuser Kit</t>
  </si>
  <si>
    <t>CB457A</t>
  </si>
  <si>
    <t>HP Color LJ 220volt Fuser Kit</t>
  </si>
  <si>
    <t>CB458A</t>
  </si>
  <si>
    <t>HP Color LJ T2 Roller Kit</t>
  </si>
  <si>
    <t>CB459A</t>
  </si>
  <si>
    <t>HP Color LJ Transfer Kit</t>
  </si>
  <si>
    <t>CB463A</t>
  </si>
  <si>
    <t>HP Color LJ 110V Fuser Kit</t>
  </si>
  <si>
    <t>CE246A</t>
  </si>
  <si>
    <t>HP Color LJ 220V Fuser Kit</t>
  </si>
  <si>
    <t>CE247A</t>
  </si>
  <si>
    <t>LJ MFP ADF Maintenance Kit</t>
  </si>
  <si>
    <t>CE248A</t>
  </si>
  <si>
    <t>CE249A</t>
  </si>
  <si>
    <t>LJ CP3525 Toner Collection Unit</t>
  </si>
  <si>
    <t>CE254A</t>
  </si>
  <si>
    <t>LJ CP4525 Toner Collection Unit</t>
  </si>
  <si>
    <t>CE265A</t>
  </si>
  <si>
    <t>HP Fuser 110V Preventative Maint Kit</t>
  </si>
  <si>
    <t>CE484A</t>
  </si>
  <si>
    <t>HP CP3525 MFP 220V Fuser Kit</t>
  </si>
  <si>
    <t>CE506A</t>
  </si>
  <si>
    <t>HP Color LJ CP5525 110V Fuser Kit</t>
  </si>
  <si>
    <t>CE977A</t>
  </si>
  <si>
    <t>HP Color LJ CP5525 220V Fuser Kit</t>
  </si>
  <si>
    <t>CE978A</t>
  </si>
  <si>
    <t>HP Color LJ CP5525 Toner Kit</t>
  </si>
  <si>
    <t>CE980A</t>
  </si>
  <si>
    <t>HP color LJ 3500/3700 110V Fuser</t>
  </si>
  <si>
    <t>Q3655A</t>
  </si>
  <si>
    <t>HP color LJ 3500/3700 220V Fuser</t>
  </si>
  <si>
    <t>Q3656A</t>
  </si>
  <si>
    <t>HP color LJ 3500/3700 Transfer Kit</t>
  </si>
  <si>
    <t>Q3658A</t>
  </si>
  <si>
    <t>HP 4600 Series Transfer Kit</t>
  </si>
  <si>
    <t>Q3675A</t>
  </si>
  <si>
    <t>HP image fuser kit 110V</t>
  </si>
  <si>
    <t>Q3676A</t>
  </si>
  <si>
    <t>CLJ 5550 Fuser Assembly - 110 Volt</t>
  </si>
  <si>
    <t>Q3984A</t>
  </si>
  <si>
    <t>CLJ 5550 Fuser Assembly - 220 Volt</t>
  </si>
  <si>
    <t>Q3985A</t>
  </si>
  <si>
    <t>LJ 4250/4350 Main. Kit (110v)</t>
  </si>
  <si>
    <t>Q5421A</t>
  </si>
  <si>
    <t>LJ 4250/4350 220v Main. Kit</t>
  </si>
  <si>
    <t>Q5422A</t>
  </si>
  <si>
    <t>LJ 4345MFP ADF Maintenance Kit</t>
  </si>
  <si>
    <t>Q5997A</t>
  </si>
  <si>
    <t>LJ 4345MFP 220v maintenance kit</t>
  </si>
  <si>
    <t>Q5999A</t>
  </si>
  <si>
    <t>LJ 4345MFP ADF mylar sheets</t>
  </si>
  <si>
    <t>Q6496A</t>
  </si>
  <si>
    <t>HP Image Fuser 110V Kit</t>
  </si>
  <si>
    <t>Q7502A</t>
  </si>
  <si>
    <t>HP Image Fuser 220V Kit</t>
  </si>
  <si>
    <t>Q7503A</t>
  </si>
  <si>
    <t>HP CLJ4700 Printer Series Tranfer Kit</t>
  </si>
  <si>
    <t>Q7504A</t>
  </si>
  <si>
    <t>HP Lj M5035 MFP 220V PM Kit</t>
  </si>
  <si>
    <t>Q7833A</t>
  </si>
  <si>
    <t>HP M5035 MFP ADF PM Kit</t>
  </si>
  <si>
    <t>Q7842A</t>
  </si>
  <si>
    <t>LJ 220V Fuser Kit</t>
  </si>
  <si>
    <t>CE515A</t>
  </si>
  <si>
    <t>LJ Image Transfer Kit</t>
  </si>
  <si>
    <t>CE516A</t>
  </si>
  <si>
    <t>LJ 220V Maintenance Kit</t>
  </si>
  <si>
    <t>CF254A</t>
  </si>
  <si>
    <t>LJ 220v Fuser Maintenance Kit</t>
  </si>
  <si>
    <t>C1N58A</t>
  </si>
  <si>
    <t>LJ Transfer and Roller Kit</t>
  </si>
  <si>
    <t>D7H14A</t>
  </si>
  <si>
    <t>HP ADF Roller Replacement Kit</t>
  </si>
  <si>
    <t>C1P70A</t>
  </si>
  <si>
    <t>LJ 220v Maintenance/Fuser Kit</t>
  </si>
  <si>
    <t>C2H57A</t>
  </si>
  <si>
    <t>HP Color LJ ADF Roller Kit</t>
  </si>
  <si>
    <t>CE487C</t>
  </si>
  <si>
    <t>HP 2550/2800 Series Imaging Drum</t>
  </si>
  <si>
    <t>Q3964A</t>
  </si>
  <si>
    <t>Main Kits - OJ X555/X585 INK COLLECTION UNIT</t>
  </si>
  <si>
    <t>B5L09A</t>
  </si>
  <si>
    <t>LJ 220v Maintenance Kit for M630 series</t>
  </si>
  <si>
    <t>B3M78A</t>
  </si>
  <si>
    <t>LJ Ent M4555 MFP 220V PM Kit</t>
  </si>
  <si>
    <t>CE732A</t>
  </si>
  <si>
    <t>M552, M553 TONER COLLECTION UNIT</t>
  </si>
  <si>
    <t>B5L37A</t>
  </si>
  <si>
    <t>M552, M553 220v FUSER KIT</t>
  </si>
  <si>
    <t>B5L36A</t>
  </si>
  <si>
    <t>LJ ENT 600 series 220V Kit</t>
  </si>
  <si>
    <t>F2G77A</t>
  </si>
  <si>
    <t>HP LaserJet Pro M501dn</t>
  </si>
  <si>
    <t>J8H61A</t>
  </si>
  <si>
    <t>trade in Pick-up</t>
  </si>
  <si>
    <t xml:space="preserve">SB </t>
  </si>
  <si>
    <t>HP LaserJet Pro M402dne</t>
  </si>
  <si>
    <t>C5J91A</t>
  </si>
  <si>
    <t>trade in Send-In</t>
  </si>
  <si>
    <t>promo street price incl VAT</t>
  </si>
  <si>
    <t>recommended street price incl VAT</t>
  </si>
  <si>
    <t>REP excl VAT</t>
  </si>
  <si>
    <t>REP Promo excl VAT</t>
  </si>
  <si>
    <t>HP LaserJet Pro M102a</t>
  </si>
  <si>
    <t>G3Q34A</t>
  </si>
  <si>
    <t>150-1500</t>
  </si>
  <si>
    <t>1 User</t>
  </si>
  <si>
    <t>HP LaserJet Pro M102w</t>
  </si>
  <si>
    <t>G3Q35A</t>
  </si>
  <si>
    <t>Print, Copy, Scan, Fax</t>
  </si>
  <si>
    <t>HP LaserJet Pro MFP M130a</t>
  </si>
  <si>
    <t>G3Q57A</t>
  </si>
  <si>
    <t>HP LaserJet Pro MFP M130nw</t>
  </si>
  <si>
    <t>G3Q58A</t>
  </si>
  <si>
    <t>HP LaserJet Pro MFP M130fn</t>
  </si>
  <si>
    <t>G3Q59A</t>
  </si>
  <si>
    <t>HP LaserJet Pro MFP M130fw</t>
  </si>
  <si>
    <t>G3Q60A</t>
  </si>
  <si>
    <t>HP ScanJet Pro 2000 s1</t>
  </si>
  <si>
    <t>L2759A</t>
  </si>
  <si>
    <t>HP ScanJet Pro 3000 s3</t>
  </si>
  <si>
    <t>L2753A</t>
  </si>
  <si>
    <t>HP ScanJet Enterprise Flow 5000 s4</t>
  </si>
  <si>
    <t>L2755A</t>
  </si>
  <si>
    <t>HP ScanJet Enterprise Flow 7000 s3</t>
  </si>
  <si>
    <t>L2757A</t>
  </si>
  <si>
    <t>March 2017</t>
  </si>
  <si>
    <t>HP is not liable for errors.</t>
  </si>
  <si>
    <t>hp supplies aanbevolen verkoopprijs</t>
  </si>
  <si>
    <t>Mar-2017</t>
  </si>
  <si>
    <t>Belgium</t>
  </si>
  <si>
    <t>hide</t>
  </si>
  <si>
    <t>Dutch</t>
  </si>
  <si>
    <t>EUR</t>
  </si>
  <si>
    <t>English</t>
  </si>
  <si>
    <t/>
  </si>
  <si>
    <t>French</t>
  </si>
  <si>
    <t>Language</t>
  </si>
  <si>
    <t>Supplies Manufacturer's Recommended Selling Price for Retail</t>
  </si>
  <si>
    <t>Prix de vente recommandé par le fabricant pour la grande distribution</t>
  </si>
  <si>
    <t>Currency</t>
  </si>
  <si>
    <t>EUR2</t>
  </si>
  <si>
    <t>2</t>
  </si>
  <si>
    <t xml:space="preserve">UPC </t>
  </si>
  <si>
    <t>UPC Blister</t>
  </si>
  <si>
    <t>MRSP</t>
  </si>
  <si>
    <t>MRSP last month</t>
  </si>
  <si>
    <t>Change</t>
  </si>
  <si>
    <t>Select Language and/or Currency and press F9</t>
  </si>
  <si>
    <t>Language #1</t>
  </si>
  <si>
    <t>Language #2</t>
  </si>
  <si>
    <t>Language #3</t>
  </si>
  <si>
    <t>Currency #1</t>
  </si>
  <si>
    <t>Currency #2</t>
  </si>
  <si>
    <t>Select</t>
  </si>
  <si>
    <t>MRSP #2</t>
  </si>
  <si>
    <t>Select.</t>
  </si>
  <si>
    <t>nl-nl</t>
  </si>
  <si>
    <t>ww-en</t>
  </si>
  <si>
    <t>fr-fr</t>
  </si>
  <si>
    <t>MRSP incl. VAT EUR</t>
  </si>
  <si>
    <t xml:space="preserve">MRSP incl. VAT </t>
  </si>
  <si>
    <t>Code</t>
  </si>
  <si>
    <t>Imprimante</t>
  </si>
  <si>
    <t>Prix (TVA inclus) EUR</t>
  </si>
  <si>
    <t xml:space="preserve">Prix (TVA inclus) </t>
  </si>
  <si>
    <t>Local currency list prices are subject to currency fluctuation and might be adjusted with time-delay.</t>
  </si>
  <si>
    <t>Sort according Select. No</t>
  </si>
  <si>
    <t>Produit</t>
  </si>
  <si>
    <t>UPC</t>
  </si>
  <si>
    <t>MRSP incl. VAT</t>
  </si>
  <si>
    <t xml:space="preserve"> </t>
  </si>
  <si>
    <t>Sort according Select. No help column</t>
  </si>
  <si>
    <t>% vs last month</t>
  </si>
  <si>
    <t>Top Products</t>
  </si>
  <si>
    <t>Retail Product</t>
  </si>
  <si>
    <t>in list?</t>
  </si>
  <si>
    <t>Region</t>
  </si>
  <si>
    <t>Check if Special</t>
  </si>
  <si>
    <t>headercheck</t>
  </si>
  <si>
    <t>OPS Supplies</t>
  </si>
  <si>
    <t>keep</t>
  </si>
  <si>
    <t>header2</t>
  </si>
  <si>
    <t>PLGJ: A4 Value Transactional LaserJet Supplies</t>
  </si>
  <si>
    <t>header1</t>
  </si>
  <si>
    <t>Q2610A</t>
  </si>
  <si>
    <t>10A</t>
  </si>
  <si>
    <t>10</t>
  </si>
  <si>
    <t>GJ</t>
  </si>
  <si>
    <t>HP 10A originele zwarte LaserJet tonercartridge</t>
  </si>
  <si>
    <t>HP 10A Black Original LaserJet Toner Cartridge</t>
  </si>
  <si>
    <t>Cartouche authentique de toner noir HP LaserJet 10A</t>
  </si>
  <si>
    <t>HP LaserJet 2300</t>
  </si>
  <si>
    <t>yes</t>
  </si>
  <si>
    <t>normal</t>
  </si>
  <si>
    <t>Q6511A</t>
  </si>
  <si>
    <t>11A</t>
  </si>
  <si>
    <t>11</t>
  </si>
  <si>
    <t>HP 11A originele zwarte LaserJet tonercartridge</t>
  </si>
  <si>
    <t>HP 11A Black Original LaserJet Toner Cartridge</t>
  </si>
  <si>
    <t>HP 11A toner LaserJet noir authentique</t>
  </si>
  <si>
    <t>HP LaserJet 2410/20/30</t>
  </si>
  <si>
    <t>no</t>
  </si>
  <si>
    <t>Q6511X</t>
  </si>
  <si>
    <t>11X</t>
  </si>
  <si>
    <t>HP 11X originele high-capacity zwarte LaserJet tonercartridge</t>
  </si>
  <si>
    <t>HP 11X High Yield Black Original LaserJet Toner Cartridge</t>
  </si>
  <si>
    <t>HP 11X toner LaserJet noir grande capacité authentique</t>
  </si>
  <si>
    <t>Q5942XD</t>
  </si>
  <si>
    <t>42X</t>
  </si>
  <si>
    <t>42</t>
  </si>
  <si>
    <t>HP 42X originele high-capacity zwarte LaserJet tonercartridge, 2-pack</t>
  </si>
  <si>
    <t>HP 42X 2-pack High Yield Black Original LaserJet Toner Cartridges</t>
  </si>
  <si>
    <t>HP 42X pack de 2 toners LaserJet noir grande capacité authentiques</t>
  </si>
  <si>
    <t>HP LaserJet 4250/4350</t>
  </si>
  <si>
    <t>Q7551A</t>
  </si>
  <si>
    <t>51A</t>
  </si>
  <si>
    <t>51</t>
  </si>
  <si>
    <t>HP 51A originele zwarte LaserJet tonercartridge</t>
  </si>
  <si>
    <t>HP 51A Black Original LaserJet Toner Cartridge</t>
  </si>
  <si>
    <t>HP 51A toner LaserJet noir authentique</t>
  </si>
  <si>
    <t>HP LaserJet P3005/M3035/M3037</t>
  </si>
  <si>
    <t>Q7551X</t>
  </si>
  <si>
    <t>51X</t>
  </si>
  <si>
    <t>HP 51X originele high-capacity zwarte LaserJet tonercartridge</t>
  </si>
  <si>
    <t>HP 51X High Yield Black Original LaserJet Toner Cartridge</t>
  </si>
  <si>
    <t>HP 51X toner LaserJet noir grande capacité authentique</t>
  </si>
  <si>
    <t>Q7551XD</t>
  </si>
  <si>
    <t>HP 51X originele high-capacity zwarte LaserJet tonercartridge, 2-pack</t>
  </si>
  <si>
    <t>HP 51X 2-pack High Yield Black Original LaserJet Toner Cartridges</t>
  </si>
  <si>
    <t>HP 51X pack de 2 toners LaserJet noir grande capacité authentiques</t>
  </si>
  <si>
    <t>HP LaserJet P3005/M3035mfp/M3027</t>
  </si>
  <si>
    <t>CE255A</t>
  </si>
  <si>
    <t>55A</t>
  </si>
  <si>
    <t>55</t>
  </si>
  <si>
    <t>HP 55A originele zwarte LaserJet tonercartridge</t>
  </si>
  <si>
    <t>HP 55A Black Original LaserJet Toner Cartridge</t>
  </si>
  <si>
    <t>HP 55A toner LaserJet noir authentique</t>
  </si>
  <si>
    <t>HP LaserJet P3015</t>
  </si>
  <si>
    <t>CE255X</t>
  </si>
  <si>
    <t>55X</t>
  </si>
  <si>
    <t>HP 55X originele high-capacity zwarte LaserJet tonercartridge</t>
  </si>
  <si>
    <t>HP 55X High Yield Black Original LaserJet Toner Cartridge</t>
  </si>
  <si>
    <t>HP 55X toner LaserJet noir grande capacité authentique</t>
  </si>
  <si>
    <t>CE255XD</t>
  </si>
  <si>
    <t>HP 55X originele high-capacity zwarte LaserJet tonercartridge, 2-pack</t>
  </si>
  <si>
    <t>HP 55X 2-pack High Yield Black Original LaserJet Toner Cartridges</t>
  </si>
  <si>
    <t>HP 55X pack de 2 toners noir grande capacité authentiques</t>
  </si>
  <si>
    <t>CC364A</t>
  </si>
  <si>
    <t>64A</t>
  </si>
  <si>
    <t>64</t>
  </si>
  <si>
    <t>HP 64A originele zwarte LaserJet tonercartridge</t>
  </si>
  <si>
    <t>HP 64A Black Original LaserJet Toner Cartridge</t>
  </si>
  <si>
    <t>HP 64A toner LaserJet noir authentique</t>
  </si>
  <si>
    <t>HP LaserJet P4014, P4015, P4515</t>
  </si>
  <si>
    <t>CC364X</t>
  </si>
  <si>
    <t>64X</t>
  </si>
  <si>
    <t>HP 64X originele high-capacity zwarte LaserJet tonercartridge</t>
  </si>
  <si>
    <t>HP 64X High Yield Black Original LaserJet Toner Cartridge</t>
  </si>
  <si>
    <t>HP 64X toner noir LaserJet grande capacité authentique</t>
  </si>
  <si>
    <t>CC364XD</t>
  </si>
  <si>
    <t>HP 64X originele high-capacity zwarte LaserJet tonercartridge, 2-pack</t>
  </si>
  <si>
    <t>HP 64X 2-pack High Yield Black Original LaserJet Toner Cartridges</t>
  </si>
  <si>
    <t>HP 64X pack de 2 toners LaserJet noir haute capacité authentiques</t>
  </si>
  <si>
    <t>HP LaserJet P4015/P4515</t>
  </si>
  <si>
    <t>CF281A</t>
  </si>
  <si>
    <t>81A</t>
  </si>
  <si>
    <t>81</t>
  </si>
  <si>
    <t>HP 81A originele zwarte LaserJet tonercartridge</t>
  </si>
  <si>
    <t>HP 81A Black Original LaserJet Toner Cartridge</t>
  </si>
  <si>
    <t>HP 81A toner LaserJet noir authentique</t>
  </si>
  <si>
    <t>HP LaserJet Enterprise MFP M630/M604/M605/M606</t>
  </si>
  <si>
    <t>CF281X</t>
  </si>
  <si>
    <t>81X</t>
  </si>
  <si>
    <t>HP 81X originele high-capacity zwarte LaserJet tonercartridge</t>
  </si>
  <si>
    <t>HP 81X High Yield Black Original LaserJet Toner Cartridge</t>
  </si>
  <si>
    <t>HP 81X toner LaserJet noir authentique grande capacité</t>
  </si>
  <si>
    <t>CF287A</t>
  </si>
  <si>
    <t>87A</t>
  </si>
  <si>
    <t>87</t>
  </si>
  <si>
    <t>HP 87A originele zwarte LaserJet tonercartridge</t>
  </si>
  <si>
    <t>HP 87A Black Original LaserJet Toner Cartridge</t>
  </si>
  <si>
    <t>HP 87A toner LaserJet noir authentique</t>
  </si>
  <si>
    <t>HP LaserJet Enterprise M506/MFP 527</t>
  </si>
  <si>
    <t>CF287X</t>
  </si>
  <si>
    <t>87X</t>
  </si>
  <si>
    <t>HP 87X originele high-capacity zwarte LaserJet tonercartridge</t>
  </si>
  <si>
    <t>HP 87X High Yield Black Original LaserJet Toner Cartridge</t>
  </si>
  <si>
    <t>HP 87X toner LaserJet noir grande capacité authentique</t>
  </si>
  <si>
    <t>CE390A</t>
  </si>
  <si>
    <t>90A</t>
  </si>
  <si>
    <t>90</t>
  </si>
  <si>
    <t>HP 90A originele zwarte LaserJet tonercartridge</t>
  </si>
  <si>
    <t>HP 90A Black Original LaserJet Toner Cartridge</t>
  </si>
  <si>
    <t>HP 90A toner LaserJet noir authentique</t>
  </si>
  <si>
    <t>HP 90A Black Toner Cartridge with Smart Printing Technology</t>
  </si>
  <si>
    <t>CE390X</t>
  </si>
  <si>
    <t>90X</t>
  </si>
  <si>
    <t>HP 90X originele high-capacity zwarte LaserJet tonercartridge</t>
  </si>
  <si>
    <t>HP 90X High Yield Black Original LaserJet Toner Cartridge</t>
  </si>
  <si>
    <t>HP 90X toner LaserJet noir grande capacité authentique</t>
  </si>
  <si>
    <t>HP 90X Black Toner Cartridge with Smart Printing Technology</t>
  </si>
  <si>
    <t>CE390XD</t>
  </si>
  <si>
    <t>HP 90X originele high-capacity zwarte LaserJet tonercartridge, 2-pack</t>
  </si>
  <si>
    <t>HP 90X 2-pack High Yield Black Original LaserJet Toner Cartridges</t>
  </si>
  <si>
    <t>HP 90X pack de 2 toners LaserJet noir grande capacité authentiques</t>
  </si>
  <si>
    <t>HP LaserJet Enterprise M4555 MFP series</t>
  </si>
  <si>
    <t>C4096A</t>
  </si>
  <si>
    <t>96A</t>
  </si>
  <si>
    <t>96</t>
  </si>
  <si>
    <t>HP 96A originele zwarte LaserJet tonercartridge</t>
  </si>
  <si>
    <t>HP 96A Black Original LaserJet Toner Cartridge</t>
  </si>
  <si>
    <t>HP 96A toner LaserJet noir authentique</t>
  </si>
  <si>
    <t>HP LaserJet 2100/2200</t>
  </si>
  <si>
    <t>Q6470A</t>
  </si>
  <si>
    <t>501A</t>
  </si>
  <si>
    <t>501</t>
  </si>
  <si>
    <t>HP 501A originele zwarte LaserJet tonercartridge</t>
  </si>
  <si>
    <t>HP 501A Black Original LaserJet Toner Cartridge</t>
  </si>
  <si>
    <t>HP 501A toner LaserJet noir authentique</t>
  </si>
  <si>
    <t>HP Color LaserJet 3600/3800</t>
  </si>
  <si>
    <t>Q7581A</t>
  </si>
  <si>
    <t>503A</t>
  </si>
  <si>
    <t>503</t>
  </si>
  <si>
    <t>HP 503A originele cyaan LaserJet tonercartridge</t>
  </si>
  <si>
    <t>HP 503A Cyan Original LaserJet Toner Cartridge</t>
  </si>
  <si>
    <t>HP 503A toner LaserJet cyan authentique</t>
  </si>
  <si>
    <t>HP Color LaserJet 3800</t>
  </si>
  <si>
    <t>Q7582A</t>
  </si>
  <si>
    <t>HP 503A originele gele LaserJet tonercartridge</t>
  </si>
  <si>
    <t>HP 503A Yellow Original LaserJet Toner Cartridge</t>
  </si>
  <si>
    <t>HP 503A toner LaserJet jaune authentique</t>
  </si>
  <si>
    <t>Q7583A</t>
  </si>
  <si>
    <t>HP 503A originele magenta LaserJet tonercartridge</t>
  </si>
  <si>
    <t>HP 503A Magenta Original LaserJet Toner Cartridge</t>
  </si>
  <si>
    <t>HP 503A toner LaserJet magenta authentique</t>
  </si>
  <si>
    <t>CE250A</t>
  </si>
  <si>
    <t>504A</t>
  </si>
  <si>
    <t>504</t>
  </si>
  <si>
    <t>HP 504A originele zwarte LaserJet tonercartridge</t>
  </si>
  <si>
    <t>HP 504A Black Original LaserJet Toner Cartridge</t>
  </si>
  <si>
    <t>HP 504A toner LaserJet noir authentique</t>
  </si>
  <si>
    <t>HP ColorLaserJet CP3525/CP3530</t>
  </si>
  <si>
    <t>CE250XD</t>
  </si>
  <si>
    <t>504X</t>
  </si>
  <si>
    <t>HP 504X originele high-capacity zwarte LaserJet tonercartridge, 2-pack</t>
  </si>
  <si>
    <t>HP 504X 2-pack High Yield Black Original LaserJet Toner Cartridges</t>
  </si>
  <si>
    <t>HP 504X pack de 2 toners LaserJet noir grande capacité authentiques</t>
  </si>
  <si>
    <t>HP Color LaserJet CP3525 Printer Series</t>
  </si>
  <si>
    <t>CE251A</t>
  </si>
  <si>
    <t>HP 504A originele cyaan LaserJet tonercartridge</t>
  </si>
  <si>
    <t>HP 504A Cyan Original LaserJet Toner Cartridge</t>
  </si>
  <si>
    <t>HP 504A toner LaserJet cyan authentique</t>
  </si>
  <si>
    <t>CE252A</t>
  </si>
  <si>
    <t>HP 504A originele gele LaserJet tonercartridge</t>
  </si>
  <si>
    <t>HP 504A Yellow Original LaserJet Toner Cartridge</t>
  </si>
  <si>
    <t>HP 504A toner LaserJet jaune authentique</t>
  </si>
  <si>
    <t>CE253A</t>
  </si>
  <si>
    <t>HP 504A originele magenta LaserJet tonercartridge</t>
  </si>
  <si>
    <t>HP 504A Magenta Original LaserJet Toner Cartridge</t>
  </si>
  <si>
    <t>HP 504A toner LaserJet magenta authentique</t>
  </si>
  <si>
    <t>CE400A</t>
  </si>
  <si>
    <t>507A</t>
  </si>
  <si>
    <t>507</t>
  </si>
  <si>
    <t>HP 507A originele zwarte LaserJet tonercartridge</t>
  </si>
  <si>
    <t>HP 507A Black Original LaserJet Toner Cartridge</t>
  </si>
  <si>
    <t>HP 507A toner LaserJet noir authentique</t>
  </si>
  <si>
    <t>HP LaserJet Enterprise 500 color M551n</t>
  </si>
  <si>
    <t>CE400X</t>
  </si>
  <si>
    <t>507X</t>
  </si>
  <si>
    <t>HP 507X originele high-capacity zwarte LaserJet tonercartridge</t>
  </si>
  <si>
    <t>HP 507X High Yield Black Original LaserJet Toner Cartridge</t>
  </si>
  <si>
    <t>HP 507X toner LaserJet noir grande capacité  authentique</t>
  </si>
  <si>
    <t>CE401A</t>
  </si>
  <si>
    <t>HP 507A originele cyaan LaserJet tonercartridge</t>
  </si>
  <si>
    <t>HP 507A Cyan Original LaserJet Toner Cartridge</t>
  </si>
  <si>
    <t>HP 507A toner LaserJet cyan authentique</t>
  </si>
  <si>
    <t>CE402A</t>
  </si>
  <si>
    <t>HP 507A originele gele LaserJet tonercartridge</t>
  </si>
  <si>
    <t>HP 507A Yellow Original LaserJet Toner Cartridge</t>
  </si>
  <si>
    <t>HP 507A toner LaserJet jaune authentique</t>
  </si>
  <si>
    <t>CE403A</t>
  </si>
  <si>
    <t>HP 507A originele magenta LaserJet tonercartridge</t>
  </si>
  <si>
    <t>HP 507A Magenta Original LaserJet Toner Cartridge</t>
  </si>
  <si>
    <t>HP 507A toner LaserJet magenta authentique</t>
  </si>
  <si>
    <t>CF360A</t>
  </si>
  <si>
    <t>508A</t>
  </si>
  <si>
    <t>508</t>
  </si>
  <si>
    <t>HP 508A originele zwarte LaserJet tonercartridge</t>
  </si>
  <si>
    <t>HP 508A Black Original LaserJet Toner Cartridge</t>
  </si>
  <si>
    <t>HP 508A toner LaserJet Noir authentique</t>
  </si>
  <si>
    <t>HP Color LaserJet Enterprise M552/M553</t>
  </si>
  <si>
    <t>CF360X</t>
  </si>
  <si>
    <t>508X</t>
  </si>
  <si>
    <t>HP 508X originele high-capacity zwarte LaserJet tonercartridge</t>
  </si>
  <si>
    <t>HP 508X High Yield Black Original LaserJet Toner Cartridge</t>
  </si>
  <si>
    <t>HP 508X toner LaserJet Noir grande capacité authentique</t>
  </si>
  <si>
    <t>CF361A</t>
  </si>
  <si>
    <t>HP 508A originele cyaan LaserJet tonercartridge</t>
  </si>
  <si>
    <t>HP 508A Cyan Original LaserJet Toner Cartridge</t>
  </si>
  <si>
    <t>HP 508A toner LaserJet Cyan authentique</t>
  </si>
  <si>
    <t>CF361X</t>
  </si>
  <si>
    <t>HP 508X originele high-capacity cyaan LaserJet tonercartridge</t>
  </si>
  <si>
    <t>HP 508X High Yield Cyan Original LaserJet Toner Cartridge</t>
  </si>
  <si>
    <t>HP 508X toner LaserJet Cyan grande capacité authentique</t>
  </si>
  <si>
    <t>CF362A</t>
  </si>
  <si>
    <t>HP 508A originele gele LaserJet tonercartridge</t>
  </si>
  <si>
    <t>HP 508A Yellow Original LaserJet Toner Cartridge</t>
  </si>
  <si>
    <t>HP 508A toner LaserJet Jaune authentique</t>
  </si>
  <si>
    <t>CF362X</t>
  </si>
  <si>
    <t>HP 508X originele high-capacity gele LaserJet tonercartridge</t>
  </si>
  <si>
    <t>HP 508X High Yield Yellow Original LaserJet Toner Cartridge</t>
  </si>
  <si>
    <t>HP 508X toner LaserJet Jaune grande capacité authentique</t>
  </si>
  <si>
    <t>CF363A</t>
  </si>
  <si>
    <t>HP 508A originele magenta LaserJet tonercartridge</t>
  </si>
  <si>
    <t>HP 508A Magenta Original LaserJet Toner Cartridge</t>
  </si>
  <si>
    <t>HP 508A toner LaserJet Magenta authentique</t>
  </si>
  <si>
    <t>CF363X</t>
  </si>
  <si>
    <t>HP 508X originele high-capacity magenta LaserJet tonercartridge</t>
  </si>
  <si>
    <t>HP 508X High Yield Magenta Original LaserJet Toner Cartridge</t>
  </si>
  <si>
    <t>HP 508X toner LaserJet Magenta grande capacité authentique</t>
  </si>
  <si>
    <t>C9720A</t>
  </si>
  <si>
    <t>641A</t>
  </si>
  <si>
    <t>641</t>
  </si>
  <si>
    <t>HP 641A originele zwarte LaserJet tonercartridge</t>
  </si>
  <si>
    <t>HP 641A Black Original LaserJet Toner Cartridge</t>
  </si>
  <si>
    <t>Cartouche authentique de toner noir HP LaserJet 641A</t>
  </si>
  <si>
    <t>HP Color LaserJet 4600</t>
  </si>
  <si>
    <t>C9721A</t>
  </si>
  <si>
    <t>HP 641A originele cyaan LaserJet tonercartridge</t>
  </si>
  <si>
    <t>HP 641A Cyan Original LaserJet Toner Cartridge</t>
  </si>
  <si>
    <t>Cartouche authentique de toner cyan HP LaserJet 641A</t>
  </si>
  <si>
    <t>C9722A</t>
  </si>
  <si>
    <t>HP 641A originele gele LaserJet tonercartridge</t>
  </si>
  <si>
    <t>HP 641A Yellow Original LaserJet Toner Cartridge</t>
  </si>
  <si>
    <t>HP 641A toner LaserJet jaune authentique</t>
  </si>
  <si>
    <t>C9723A</t>
  </si>
  <si>
    <t>HP 641A originele magenta LaserJet tonercartridge</t>
  </si>
  <si>
    <t>HP 641A Magenta Original LaserJet Toner Cartridge</t>
  </si>
  <si>
    <t>Cartouche authentique de toner magenta LaserJet HP 641A</t>
  </si>
  <si>
    <t>CB400A</t>
  </si>
  <si>
    <t>642A</t>
  </si>
  <si>
    <t>642</t>
  </si>
  <si>
    <t>HP 642A originele zwarte LaserJet tonercartridge</t>
  </si>
  <si>
    <t>HP 642A Black Original LaserJet Toner Cartridge</t>
  </si>
  <si>
    <t>HP 642A toner LaserJet noir authentique</t>
  </si>
  <si>
    <t>HP Color LaserJet CP4005</t>
  </si>
  <si>
    <t>CB401A</t>
  </si>
  <si>
    <t>HP 642A originele cyaan LaserJet tonercartridge</t>
  </si>
  <si>
    <t>HP 642A Cyan Original LaserJet Toner Cartridge</t>
  </si>
  <si>
    <t>HP 642A toner LaserJet cyan authentique</t>
  </si>
  <si>
    <t>CB402A</t>
  </si>
  <si>
    <t>HP 642A originele gele LaserJet tonercartridge</t>
  </si>
  <si>
    <t>HP 642A Yellow Original LaserJet Toner Cartridge</t>
  </si>
  <si>
    <t>HP 642A toner LaserJet jaune authentique</t>
  </si>
  <si>
    <t>CB403A</t>
  </si>
  <si>
    <t>HP 642A originele magenta LaserJet tonercartridge</t>
  </si>
  <si>
    <t>HP 642A Magenta Original LaserJet Toner Cartridge</t>
  </si>
  <si>
    <t>HP 642A toner LaserJet magenta authentique</t>
  </si>
  <si>
    <t>Q5950A</t>
  </si>
  <si>
    <t>643A</t>
  </si>
  <si>
    <t>643</t>
  </si>
  <si>
    <t>HP 643A originele zwarte LaserJet tonercartridge</t>
  </si>
  <si>
    <t>HP 643A Black Original LaserJet Toner Cartridge</t>
  </si>
  <si>
    <t>HP 643A toner LaserJet noir authentique</t>
  </si>
  <si>
    <t>HP Color LaserJet 4700</t>
  </si>
  <si>
    <t>Q5951A</t>
  </si>
  <si>
    <t>HP 643A originele cyaan LaserJet tonercartridge</t>
  </si>
  <si>
    <t>HP 643A Cyan Original LaserJet Toner Cartridge</t>
  </si>
  <si>
    <t>HP 643A toner LaserJet cyan authentique</t>
  </si>
  <si>
    <t>Q5952A</t>
  </si>
  <si>
    <t>HP 643A originele gele LaserJet tonercartridge</t>
  </si>
  <si>
    <t>HP 643A Yellow Original LaserJet Toner Cartridge</t>
  </si>
  <si>
    <t>HP 643A toner LaserJet jaune authentique</t>
  </si>
  <si>
    <t>Q5953A</t>
  </si>
  <si>
    <t>HP 643A originele magenta LaserJet tonercartridge</t>
  </si>
  <si>
    <t>HP 643A Magenta Original LaserJet Toner Cartridge</t>
  </si>
  <si>
    <t>HP 643A toner LaserJet magenta authentique</t>
  </si>
  <si>
    <t>Q6460A</t>
  </si>
  <si>
    <t>644A</t>
  </si>
  <si>
    <t>644</t>
  </si>
  <si>
    <t>HP 644A originele zwarte LaserJet tonercartridge</t>
  </si>
  <si>
    <t>HP 644A Black Original LaserJet Toner Cartridge</t>
  </si>
  <si>
    <t>HP 644A toner LaserJet noir authentique</t>
  </si>
  <si>
    <t>HP Color LaserJet 4730mfp</t>
  </si>
  <si>
    <t>Q6461A</t>
  </si>
  <si>
    <t>HP 644A originele cyaan LaserJet tonercartridge</t>
  </si>
  <si>
    <t>HP 644A Cyan Original LaserJet Toner Cartridge</t>
  </si>
  <si>
    <t>HP 644A toner LaserJet cyan authentique</t>
  </si>
  <si>
    <t>Q6462A</t>
  </si>
  <si>
    <t>HP 644A originele gele LaserJet tonercartridge</t>
  </si>
  <si>
    <t>HP 644A Yellow Original LaserJet Toner Cartridge</t>
  </si>
  <si>
    <t>HP 644A toner LaserJet jaune authentique</t>
  </si>
  <si>
    <t>Q6463A</t>
  </si>
  <si>
    <t>HP 644A originele magenta LaserJet tonercartridge</t>
  </si>
  <si>
    <t>HP 644A Magenta Original LaserJet Toner Cartridge</t>
  </si>
  <si>
    <t>HP 644A toner LaserJet magenta authentique</t>
  </si>
  <si>
    <t>CE264X</t>
  </si>
  <si>
    <t>646X</t>
  </si>
  <si>
    <t>646</t>
  </si>
  <si>
    <t>HP 646X originele high-capacity zwarte LaserJet tonercartridge</t>
  </si>
  <si>
    <t>HP 646X High Yield Black Original LaserJet Toner Cartridge</t>
  </si>
  <si>
    <t>HP 646X toner LaserJet noir haute capacité authentique</t>
  </si>
  <si>
    <t>HP Color Laser Jet CM4540MFP / HP Color Laser Jet CP4525MFP</t>
  </si>
  <si>
    <t>CF031A</t>
  </si>
  <si>
    <t>646A</t>
  </si>
  <si>
    <t>HP 646A originele cyaan LaserJet tonercartridge</t>
  </si>
  <si>
    <t>HP 646A Cyan Original LaserJet Toner Cartridge</t>
  </si>
  <si>
    <t>HP 646A toner LaserJet cyan authentique</t>
  </si>
  <si>
    <t>HP Color Laser Jet CM4540MFP</t>
  </si>
  <si>
    <t>CF032A</t>
  </si>
  <si>
    <t>HP 646A originele gele LaserJet tonercartridge</t>
  </si>
  <si>
    <t>HP 646A Yellow Original LaserJet Toner Cartridge</t>
  </si>
  <si>
    <t>HP 646A toner LaserJet jaune authentique</t>
  </si>
  <si>
    <t>CF033A</t>
  </si>
  <si>
    <t>HP 646A originele magenta LaserJet tonercartridge</t>
  </si>
  <si>
    <t>HP 646A Magenta Original LaserJet Toner Cartridge</t>
  </si>
  <si>
    <t>HP 646A toner LaserJet magenta authentique</t>
  </si>
  <si>
    <t>CE260A</t>
  </si>
  <si>
    <t>647A</t>
  </si>
  <si>
    <t>647</t>
  </si>
  <si>
    <t>HP 647A originele zwarte LaserJet tonercartridge</t>
  </si>
  <si>
    <t>HP 647A Black Original LaserJet Toner Cartridge</t>
  </si>
  <si>
    <t>HP 647A toner LaserJet noir authentique</t>
  </si>
  <si>
    <t>HP Color LaserJet CP4025/CP4525</t>
  </si>
  <si>
    <t>CE261A</t>
  </si>
  <si>
    <t>648A</t>
  </si>
  <si>
    <t>648</t>
  </si>
  <si>
    <t>HP 648A originele cyaan LaserJet tonercartridge</t>
  </si>
  <si>
    <t>HP 648A Cyan Original LaserJet Toner Cartridge</t>
  </si>
  <si>
    <t>HP 648A toner LaserJet cyan authentique</t>
  </si>
  <si>
    <t>CE262A</t>
  </si>
  <si>
    <t>HP 648A originele gele LaserJet tonercartridge</t>
  </si>
  <si>
    <t>HP 648A Yellow Original LaserJet Toner Cartridge</t>
  </si>
  <si>
    <t>HP 648A toner LaserJet jaune authentique</t>
  </si>
  <si>
    <t>CE263A</t>
  </si>
  <si>
    <t>HP 648A originele magenta LaserJet tonercartridge</t>
  </si>
  <si>
    <t>HP 648A Magenta Original LaserJet Toner Cartridge</t>
  </si>
  <si>
    <t>HP 648A toner LaserJet magenta authentique</t>
  </si>
  <si>
    <t>CE260X</t>
  </si>
  <si>
    <t>649X</t>
  </si>
  <si>
    <t>649</t>
  </si>
  <si>
    <t>HP 649X originele high-capacity zwarte LaserJet tonercartridge</t>
  </si>
  <si>
    <t>HP 649X High Yield Black Original LaserJet Toner Cartridge</t>
  </si>
  <si>
    <t>HP 649X toner LaserJet noir grande capacité authentique</t>
  </si>
  <si>
    <t>HP Color LaserJet CP4525</t>
  </si>
  <si>
    <t>CF320A</t>
  </si>
  <si>
    <t>652A</t>
  </si>
  <si>
    <t>652</t>
  </si>
  <si>
    <t>HP 652A originele zwarte LaserJet tonercartridge</t>
  </si>
  <si>
    <t>HP 652A Black Original LaserJet Toner Cartridge</t>
  </si>
  <si>
    <t>Cartouche de toner noir authentique HP LaserJet 652A</t>
  </si>
  <si>
    <t>HP Color LaserJet Enterprise M651/MFP M680</t>
  </si>
  <si>
    <t>CF320X</t>
  </si>
  <si>
    <t>653X</t>
  </si>
  <si>
    <t>653</t>
  </si>
  <si>
    <t>HP 653X originele high-capacity zwarte LaserJet tonercartridge</t>
  </si>
  <si>
    <t>HP 653X High Yield Black Original LaserJet Toner Cartridge</t>
  </si>
  <si>
    <t>Cartouche de toner noir originale haut rendement HP LaserJet HP 653X</t>
  </si>
  <si>
    <t>HP Color LaserJet Enterprise MFP M680</t>
  </si>
  <si>
    <t>CF321A</t>
  </si>
  <si>
    <t>653A</t>
  </si>
  <si>
    <t>HP 653A originele cyaan LaserJet tonercartridge</t>
  </si>
  <si>
    <t>HP 653A Cyan Original LaserJet Toner Cartridge</t>
  </si>
  <si>
    <t>Cartouche de toner cyan originale LaserJet HP 653A</t>
  </si>
  <si>
    <t>CF322A</t>
  </si>
  <si>
    <t>HP 653A originele gele LaserJet tonercartridge</t>
  </si>
  <si>
    <t>HP 653A Yellow Original LaserJet Toner Cartridge</t>
  </si>
  <si>
    <t>Cartouche de toner jaune originale HP LaserJet 653A</t>
  </si>
  <si>
    <t>CF323A</t>
  </si>
  <si>
    <t>HP 653A originele magenta LaserJet tonercartridge</t>
  </si>
  <si>
    <t>HP 653A Magenta Original LaserJet Toner Cartridge</t>
  </si>
  <si>
    <t>Cartouche de toner magenta originale HP LaserJet 653A</t>
  </si>
  <si>
    <t>CF330X</t>
  </si>
  <si>
    <t>654X</t>
  </si>
  <si>
    <t>654</t>
  </si>
  <si>
    <t>HP 654X originele high-capacity zwarte LaserJet tonercartridge</t>
  </si>
  <si>
    <t>HP 654X High Yield Black Original LaserJet Toner Cartridge</t>
  </si>
  <si>
    <t>Cartouche de toner noir authentique grande capacité HP LaserJet 654X</t>
  </si>
  <si>
    <t>HP Color LaserJet Enterprise M651</t>
  </si>
  <si>
    <t>CF331A</t>
  </si>
  <si>
    <t>654A</t>
  </si>
  <si>
    <t>HP 654A originele cyaan LaserJet tonercartridge</t>
  </si>
  <si>
    <t>HP 654A Cyan Original LaserJet Toner Cartridge</t>
  </si>
  <si>
    <t>Cartouche de toner cyan authentique HP LaserJet 654A</t>
  </si>
  <si>
    <t>CF332A</t>
  </si>
  <si>
    <t>HP 654A originele gele LaserJet tonercartridge</t>
  </si>
  <si>
    <t>HP 654A Yellow Original LaserJet Toner Cartridge</t>
  </si>
  <si>
    <t>Cartouche de toner jaune authentique HP LaserJet 654A</t>
  </si>
  <si>
    <t>HP Deskjet 3070A,HP Photosmart B8550/C53244/C5380/C63244/C6380/D5460,HP Photosmart e-Station C510a,HP Photosmart B010a/B109a, B109d/f,HP Photosmart Plus B209a/c, B210a/c,HP Photosmart Premium C309n/g, C310a,HP Photosmart Premium Fax C309a, C410b,HP Photosmart Wireless B109n, B110a/c/e,HP Photosmart eAIO 5510/5515/6510,HP Photosmart eAIO  7510, HP Deskjet 3520 e-AiO</t>
  </si>
  <si>
    <t>CF333A</t>
  </si>
  <si>
    <t>HP 654A originele magenta LaserJet tonercartridge</t>
  </si>
  <si>
    <t>HP 654A Magenta Original LaserJet Toner Cartridge</t>
  </si>
  <si>
    <t>Cartouche de toner magenta authentique HP LaserJet 654A</t>
  </si>
  <si>
    <t>CF287XD</t>
  </si>
  <si>
    <t>HP 87X 2-pack High Yield Black Original LaserJet Toner Cartridges (CF287XD)</t>
  </si>
  <si>
    <t>HP LaserJet Enterprise M506/MFP M527 &amp; LaserJet Pro M501</t>
  </si>
  <si>
    <t>EMEA excl. Africa, CIS, Middle-East, Russia, Saudi Arabia, Turkey</t>
  </si>
  <si>
    <t>PLGN: A4 SMB Transactional LaserJet Supplies</t>
  </si>
  <si>
    <t>CE505A</t>
  </si>
  <si>
    <t>05A</t>
  </si>
  <si>
    <t>05</t>
  </si>
  <si>
    <t>GN</t>
  </si>
  <si>
    <t>HP 05A originele zwarte LaserJet tonercartridge</t>
  </si>
  <si>
    <t>HP 05A Black Original LaserJet Toner Cartridge</t>
  </si>
  <si>
    <t>HP 05A toner LaserJet noir authentique</t>
  </si>
  <si>
    <t>HP LaserJet P2035/P2055</t>
  </si>
  <si>
    <t>CE505D</t>
  </si>
  <si>
    <t>HP 05A originele zwarte LaserJet tonercartridge, 2-pack</t>
  </si>
  <si>
    <t>HP 05A 2-pack Black Original LaserJet Toner Cartridges</t>
  </si>
  <si>
    <t>Pack de 2 toners noirs authentiques HP 05A LaserJet</t>
  </si>
  <si>
    <t>HP LJ P2035/P2055</t>
  </si>
  <si>
    <t>CE505X</t>
  </si>
  <si>
    <t>05X</t>
  </si>
  <si>
    <t>HP 05X originele high-capacity zwarte LaserJet tonercartridge</t>
  </si>
  <si>
    <t>HP 05X High Yield Black Original LaserJet Toner Cartridge</t>
  </si>
  <si>
    <t>HP 05X toner LaserJet noir grande capacité authentique</t>
  </si>
  <si>
    <t>HP LaserJet P2055</t>
  </si>
  <si>
    <t>CE505XD</t>
  </si>
  <si>
    <t>HP 05X originele high-capacity zwarte LaserJet tonercartridge, 2-pack</t>
  </si>
  <si>
    <t>HP 05X 2-pack High Yield Black Original LaserJet Toner Cartridges</t>
  </si>
  <si>
    <t>HP 05X pack de 2 toners LaserJet noir grande capacité authentiques</t>
  </si>
  <si>
    <t>HP LaserJet P2055/d/dn</t>
  </si>
  <si>
    <t>Q2613A</t>
  </si>
  <si>
    <t>13A</t>
  </si>
  <si>
    <t>13</t>
  </si>
  <si>
    <t>HP 13A originele zwarte LaserJet tonercartridge</t>
  </si>
  <si>
    <t>HP 13A Black Original LaserJet Toner Cartridge</t>
  </si>
  <si>
    <t>Cartouche authentique de toner noir HP LaserJet 13A</t>
  </si>
  <si>
    <t>HP LaserJet 1300</t>
  </si>
  <si>
    <t>Q2613X</t>
  </si>
  <si>
    <t>13X</t>
  </si>
  <si>
    <t>HP 13X originele high-capacity zwarte LaserJet tonercartridge</t>
  </si>
  <si>
    <t>HP 13X High Yield Black Original LaserJet Toner Cartridge</t>
  </si>
  <si>
    <t>HP 13X toner noir haute capacité LaserJet authentique</t>
  </si>
  <si>
    <t>C7115A</t>
  </si>
  <si>
    <t>15A</t>
  </si>
  <si>
    <t>15</t>
  </si>
  <si>
    <t>HP 15A Black Original LaserJet Toner Cartridge</t>
  </si>
  <si>
    <t>HP LaserJet 1000/1000w/1005w/1200/3300 mfp</t>
  </si>
  <si>
    <t>C7115X</t>
  </si>
  <si>
    <t>15X</t>
  </si>
  <si>
    <t>HP 15X originele high-capacity zwarte LaserJet tonercartridge</t>
  </si>
  <si>
    <t>HP 15X High Yield Black Original LaserJet Toner Cartridge</t>
  </si>
  <si>
    <t>HP 15X toner LaserJet noir grande capacité authentique</t>
  </si>
  <si>
    <t>HP LaserJet 1200/1220/3300 mfp</t>
  </si>
  <si>
    <t>Q2624A</t>
  </si>
  <si>
    <t>24A</t>
  </si>
  <si>
    <t>24</t>
  </si>
  <si>
    <t>HP 24A originele zwarte LaserJet tonercartridge</t>
  </si>
  <si>
    <t>HP 24A Black Original LaserJet Toner Cartridge</t>
  </si>
  <si>
    <t>Cartouche authentique de toner noir HP LaserJet 24A</t>
  </si>
  <si>
    <t>HP LaserJet 1150 printer</t>
  </si>
  <si>
    <t>CF226A</t>
  </si>
  <si>
    <t>26A</t>
  </si>
  <si>
    <t>26</t>
  </si>
  <si>
    <t>HP 26A originele zwarte LaserJet tonercartridge</t>
  </si>
  <si>
    <t>HP 26A Black Original LaserJet Toner Cartridge</t>
  </si>
  <si>
    <t>HP 26A toner LaserJet noir authentique</t>
  </si>
  <si>
    <t>HP LaserJet Pro M402/MFP M426</t>
  </si>
  <si>
    <t>CF226X</t>
  </si>
  <si>
    <t>26X</t>
  </si>
  <si>
    <t>HP 26X originele high-capacity zwarte LaserJet tonercartridge</t>
  </si>
  <si>
    <t>HP 26X High Yield Black Original LaserJet Toner Cartridge</t>
  </si>
  <si>
    <t>HP 26X toner LaserJet noir grande capacité authentique</t>
  </si>
  <si>
    <t>Q5949A</t>
  </si>
  <si>
    <t>49A</t>
  </si>
  <si>
    <t>49</t>
  </si>
  <si>
    <t>HP 49A originele zwarte LaserJet tonercartridge</t>
  </si>
  <si>
    <t>HP 49A Black Original LaserJet Toner Cartridge</t>
  </si>
  <si>
    <t>HP 49A toner LaserJet noir authentique</t>
  </si>
  <si>
    <t>HP LaserJet 1160/1320/3390</t>
  </si>
  <si>
    <t>Q5949X</t>
  </si>
  <si>
    <t>49X</t>
  </si>
  <si>
    <t>HP 49X originele high-capacity zwarte LaserJet tonercartridge</t>
  </si>
  <si>
    <t>HP 49X High Yield Black Original LaserJet Toner Cartridge</t>
  </si>
  <si>
    <t>HP 49X toner LaserJet noir grande capacité  authentique</t>
  </si>
  <si>
    <t>HP LaserJet 1320/3390</t>
  </si>
  <si>
    <t>Q5949XD</t>
  </si>
  <si>
    <t>HP 49X originele high-capacity zwarte LaserJet tonercartridge, 2-pack</t>
  </si>
  <si>
    <t>HP 49X 2-pack High Yield Black Original LaserJet Toner Cartridges</t>
  </si>
  <si>
    <t>HP 49X pack de 2 toners HP LaserJet noir haute capacité authentiques</t>
  </si>
  <si>
    <t>HP LaserJet 1320</t>
  </si>
  <si>
    <t>Q7553A</t>
  </si>
  <si>
    <t>53A</t>
  </si>
  <si>
    <t>53</t>
  </si>
  <si>
    <t>HP 53A originele zwarte LaserJet tonercartridge</t>
  </si>
  <si>
    <t>HP 53A Black Original LaserJet Toner Cartridge</t>
  </si>
  <si>
    <t>Cartouche authentique de toner noir HP LaserJet 53A</t>
  </si>
  <si>
    <t>HP LaserJet P2015</t>
  </si>
  <si>
    <t>Q7553X</t>
  </si>
  <si>
    <t>53X</t>
  </si>
  <si>
    <t>HP 53X originele high-capacity zwarte LaserJet tonercartridge</t>
  </si>
  <si>
    <t>HP 53X High Yield Black Original LaserJet Toner Cartridge</t>
  </si>
  <si>
    <t>HP 53X toner LaserJet noir grande capacité authentique</t>
  </si>
  <si>
    <t>Q7553XD</t>
  </si>
  <si>
    <t>HP 53X originele high-capacity zwarte LaserJet tonercartridge, 2-pack</t>
  </si>
  <si>
    <t>HP 53X 2-pack High Yield Black Original LaserJet Toner Cartridges</t>
  </si>
  <si>
    <t>HP 53X pack de 2 toners LaserJet noir grande capacité authentiques</t>
  </si>
  <si>
    <t>HP LaserJet P2014/P2015/M2727MFP</t>
  </si>
  <si>
    <t>CF280A</t>
  </si>
  <si>
    <t>80A</t>
  </si>
  <si>
    <t>80</t>
  </si>
  <si>
    <t>HP 80A originele zwarte LaserJet tonercartridge</t>
  </si>
  <si>
    <t>HP 80A Black Original LaserJet Toner Cartridge</t>
  </si>
  <si>
    <t>HP 80A toner LaserJet noir authentique</t>
  </si>
  <si>
    <t>HP Laserjet Pro 400 M401 / MFP M425 series</t>
  </si>
  <si>
    <t>CF280X</t>
  </si>
  <si>
    <t>80X</t>
  </si>
  <si>
    <t>HP 80X originele high-capacity zwarte LaserJet tonercartridge</t>
  </si>
  <si>
    <t>HP 80X High Yield Black Original LaserJet Toner Cartridge</t>
  </si>
  <si>
    <t xml:space="preserve">HP 80X toner LaserJet noir grande capacité authentique </t>
  </si>
  <si>
    <t>CF280XD</t>
  </si>
  <si>
    <t>HP 80X originele high-capacity zwarte LaserJet tonercartridge, 2-pack</t>
  </si>
  <si>
    <t>HP 80X 2-pack High Yield Black Original LaserJet Toner Cartridges</t>
  </si>
  <si>
    <t>HP 80X pack de 2 cartouches authentiques de toner LaserJet noir grande capacité</t>
  </si>
  <si>
    <t>HP LaserJet 400 Printer/MFP series</t>
  </si>
  <si>
    <t>EMEA excl. CIS, Russia</t>
  </si>
  <si>
    <t>C4092A</t>
  </si>
  <si>
    <t>92A</t>
  </si>
  <si>
    <t>92</t>
  </si>
  <si>
    <t>HP 92A originele zwarte LaserJet tonercartridge</t>
  </si>
  <si>
    <t>HP 92A Black Original LaserJet Toner Cartridge</t>
  </si>
  <si>
    <t>HP 92A toner LaserJet noir authentique</t>
  </si>
  <si>
    <t>HP LaserJet 1100/3200/m</t>
  </si>
  <si>
    <t>Q3960A</t>
  </si>
  <si>
    <t>122A</t>
  </si>
  <si>
    <t>122</t>
  </si>
  <si>
    <t>HP 122A originele zwarte LaserJet tonercartridge</t>
  </si>
  <si>
    <t>HP 122A Black Original LaserJet Toner Cartridge</t>
  </si>
  <si>
    <t>HP 122A toner LaserJet noir authentique</t>
  </si>
  <si>
    <t>HP Color LaserJet 2550</t>
  </si>
  <si>
    <t>Q3961A</t>
  </si>
  <si>
    <t>HP 122A originele cyaan LaserJet tonercartridge</t>
  </si>
  <si>
    <t>HP 122A Cyan Original LaserJet Toner Cartridge</t>
  </si>
  <si>
    <t>HP 122A toner LaserJet cyan authentique</t>
  </si>
  <si>
    <t>Q3962A</t>
  </si>
  <si>
    <t>HP 122A originele gele LaserJet tonercartridge</t>
  </si>
  <si>
    <t>HP 122A Yellow Original LaserJet Toner Cartridge</t>
  </si>
  <si>
    <t>HP 122A toner LaserJet jaune authentique</t>
  </si>
  <si>
    <t>Q3963A</t>
  </si>
  <si>
    <t>HP 122A originele magenta LaserJet tonercartridge</t>
  </si>
  <si>
    <t>HP 122A Magenta Original LaserJet Toner Cartridge</t>
  </si>
  <si>
    <t>HP 122A toner LaserJet magenta authentique</t>
  </si>
  <si>
    <t>CC530A</t>
  </si>
  <si>
    <t>304A</t>
  </si>
  <si>
    <t>304</t>
  </si>
  <si>
    <t>HP 304A originele zwarte LaserJet tonercartridge</t>
  </si>
  <si>
    <t>HP 304A Black Original LaserJet Toner Cartridge</t>
  </si>
  <si>
    <t>HP 304A toner LaserJet noir authentique</t>
  </si>
  <si>
    <t>HP Color LaserJet CP2025/CM2320 MFP</t>
  </si>
  <si>
    <t>CC530AD</t>
  </si>
  <si>
    <t>HP 304A originele zwarte LaserJet tonercartridge, 2-pack</t>
  </si>
  <si>
    <t>HP 304A 2-pack Black Original LaserJet Toner Cartridges</t>
  </si>
  <si>
    <t>HP 304A pack de 2 toners LaserJet noir authentiques</t>
  </si>
  <si>
    <t>HP Color Laserjet CP2025/CM2320 MFP</t>
  </si>
  <si>
    <t>CC531A</t>
  </si>
  <si>
    <t>HP 304A Cyan Original LaserJet Toner Cartridge</t>
  </si>
  <si>
    <t>CC532A</t>
  </si>
  <si>
    <t>HP 304A Yellow Original LaserJet Toner Cartridge</t>
  </si>
  <si>
    <t>CC533A</t>
  </si>
  <si>
    <t>HP 304A Magenta Original LaserJet Toner Cartridge</t>
  </si>
  <si>
    <t>CF372AM</t>
  </si>
  <si>
    <t>HP 304A 3-pack Cyan/Magenta/Yellow Original LaserJet Toner Cartridges</t>
  </si>
  <si>
    <t>HP LaserJet Pro CP2025/ CM2320 MFP printer supplies</t>
  </si>
  <si>
    <t>CE410A</t>
  </si>
  <si>
    <t>305A</t>
  </si>
  <si>
    <t>305</t>
  </si>
  <si>
    <t>HP 305A originele zwarte LaserJet tonercartridge</t>
  </si>
  <si>
    <t>HP 305A Black Original LaserJet Toner Cartridge</t>
  </si>
  <si>
    <t>HP 305A toner LaserJet noir authentique</t>
  </si>
  <si>
    <t>HP LaserJet Pro Color M451/M351 printers and M475/M375 color MFPs</t>
  </si>
  <si>
    <t>CE410X</t>
  </si>
  <si>
    <t>305X</t>
  </si>
  <si>
    <t>HP 305X originele high-capacity zwarte LaserJet tonercartridge</t>
  </si>
  <si>
    <t>HP 305X High Yield Black Original LaserJet Toner Cartridge</t>
  </si>
  <si>
    <t>HP 305X toner LaserJet noir grande capacité authentique</t>
  </si>
  <si>
    <t>CE410XD</t>
  </si>
  <si>
    <t>HP 305X originele high-capacity zwarte LaserJet tonercartridge, 2-pack</t>
  </si>
  <si>
    <t>HP 305X 2-pack High Yield Black Original LaserJet Toner Cartridges</t>
  </si>
  <si>
    <t>HP 305X pack de 2 toners LaserJet noir grande capacité authentiques</t>
  </si>
  <si>
    <t>HP Color Laserjet M351/M451/M375/M475 Printer Series</t>
  </si>
  <si>
    <t>CE411A</t>
  </si>
  <si>
    <t>HP 305A originele cyaan LaserJet tonercartridge</t>
  </si>
  <si>
    <t>HP 305A Cyan Original LaserJet Toner Cartridge</t>
  </si>
  <si>
    <t>HP 305A toner LaserJet cyan authentique</t>
  </si>
  <si>
    <t>CE412A</t>
  </si>
  <si>
    <t>HP 305A originele gele LaserJet tonercartridge</t>
  </si>
  <si>
    <t>HP 305A Yellow Original LaserJet Toner Cartridge</t>
  </si>
  <si>
    <t>HP 305A toner LaserJet jaune authentique</t>
  </si>
  <si>
    <t>CE413A</t>
  </si>
  <si>
    <t>HP 305A originele magenta LaserJet tonercartridge</t>
  </si>
  <si>
    <t>HP 305A Magenta Original LaserJet Toner Cartridge</t>
  </si>
  <si>
    <t>HP 305A toner LaserJet magenta authentique</t>
  </si>
  <si>
    <t>CF370AM</t>
  </si>
  <si>
    <t>HP 305A originele cyaan/magenta/gele LaserJet tonercartridge, 3-pack</t>
  </si>
  <si>
    <t>HP 305A 3-pack Cyan/Magenta/Yellow Original LaserJet Toner Cartridges</t>
  </si>
  <si>
    <t>HP 305A pack de 3 toners LaserJet cyan/magenta/jaune authentiques</t>
  </si>
  <si>
    <t>CF380A</t>
  </si>
  <si>
    <t>312A</t>
  </si>
  <si>
    <t>312</t>
  </si>
  <si>
    <t>HP 312A originele zwarte LaserJet tonercartridge</t>
  </si>
  <si>
    <t>HP 312A Black Original LaserJet Toner Cartridge</t>
  </si>
  <si>
    <t>Cartouche de toner noir authentique HP LaserJet 312A</t>
  </si>
  <si>
    <t>HP LaserJet Pro 400 color MFP M476</t>
  </si>
  <si>
    <t> 887111367747</t>
  </si>
  <si>
    <t>CF380X</t>
  </si>
  <si>
    <t>312X</t>
  </si>
  <si>
    <t>HP 312X originele high-capacity zwarte LaserJet tonercartridge</t>
  </si>
  <si>
    <t>HP 312X High Yield Black Original LaserJet Toner Cartridge</t>
  </si>
  <si>
    <t>Cartouche de toner noir authentique grande capacité HP LaserJet 312X</t>
  </si>
  <si>
    <t> 887111367754</t>
  </si>
  <si>
    <t>CF380XD</t>
  </si>
  <si>
    <t>HP 312X originele high-capacity zwarte LaserJet tonercartridges, 2-pack</t>
  </si>
  <si>
    <t>HP 312X 2-pack High Yield Black Original LaserJet Toner Cartridges</t>
  </si>
  <si>
    <t>HP 312X pack de 2 toners LaserJet Noirs grande capacité authentiques</t>
  </si>
  <si>
    <t>CF381A</t>
  </si>
  <si>
    <t>HP 312A originele cyaan LaserJet tonercartridge</t>
  </si>
  <si>
    <t>HP 312A Cyan Original LaserJet Toner Cartridge</t>
  </si>
  <si>
    <t>Cartouche de toner cyan authentique HP LaserJet 312A</t>
  </si>
  <si>
    <t> 887111367761</t>
  </si>
  <si>
    <t>CF382A</t>
  </si>
  <si>
    <t>HP 312A originele gele LaserJet tonercartridge</t>
  </si>
  <si>
    <t>HP 312A Yellow Original LaserJet Toner Cartridge</t>
  </si>
  <si>
    <t>Cartouche de toner jaune authentique HP LaserJet 312A</t>
  </si>
  <si>
    <t> 887111367778</t>
  </si>
  <si>
    <t>CF383A</t>
  </si>
  <si>
    <t>HP 312A originele magenta LaserJet tonercartridge</t>
  </si>
  <si>
    <t>HP 312A Magenta Original LaserJet Toner Cartridge</t>
  </si>
  <si>
    <t>Cartouche de toner magenta authentique HP LaserJet 312A</t>
  </si>
  <si>
    <t> 887111367785</t>
  </si>
  <si>
    <t>CF440AM</t>
  </si>
  <si>
    <t>HP 312A originele cyaan/magenta/gele LaserJet tonercartridges, 3-pack</t>
  </si>
  <si>
    <t>HP 312A 3-pack Cyan/Magenta/Yellow Original LaserJet Toner Cartridges</t>
  </si>
  <si>
    <t>HP 312A, lot de 3 toners LaserJet authentiques, cyan/magenta/jaune</t>
  </si>
  <si>
    <t>HP LaserJet Pro 400 Color MFP M476</t>
  </si>
  <si>
    <t>CF410A</t>
  </si>
  <si>
    <t>410A</t>
  </si>
  <si>
    <t>410</t>
  </si>
  <si>
    <t>HP 410A originele zwarte LaserJet tonercartridge</t>
  </si>
  <si>
    <t>HP 410A Black Original LaserJet Toner Cartridge</t>
  </si>
  <si>
    <t>HP 410A toner LaserJet noir authentique</t>
  </si>
  <si>
    <t>HP Color LaserJet Pro M452/MFP M477</t>
  </si>
  <si>
    <t>CF410X</t>
  </si>
  <si>
    <t>410X</t>
  </si>
  <si>
    <t>HP 410X originele high-capacity zwarte LaserJet tonercartridge</t>
  </si>
  <si>
    <t>HP 410X High Yield Black Original LaserJet Toner Cartridge</t>
  </si>
  <si>
    <t>HP 410X toner LaserJet noir grande capacité authentique</t>
  </si>
  <si>
    <t>CF411A</t>
  </si>
  <si>
    <t>HP 410A originele cyaan LaserJet tonercartridge</t>
  </si>
  <si>
    <t>HP 410A Cyan Original LaserJet Toner Cartridge</t>
  </si>
  <si>
    <t>HP 410A toner LaserJet cyan authentique</t>
  </si>
  <si>
    <t>CF411X</t>
  </si>
  <si>
    <t>HP 410X originele high-capacity cyaan LaserJet tonercartridge</t>
  </si>
  <si>
    <t>HP 410X High Yield Cyan Original LaserJet Toner Cartridge</t>
  </si>
  <si>
    <t>HP 410X toner LaserJet cyan grande capacité authentique</t>
  </si>
  <si>
    <t>CF412A</t>
  </si>
  <si>
    <t>HP 410A originele gele LaserJet tonercartridge</t>
  </si>
  <si>
    <t>HP 410A Yellow Original LaserJet Toner Cartridge</t>
  </si>
  <si>
    <t>HP 410A toner LaserJet jaune authentique</t>
  </si>
  <si>
    <t>CF412X</t>
  </si>
  <si>
    <t>HP 410X originele high-capacity gele LaserJet tonercartridge</t>
  </si>
  <si>
    <t>HP 410X High Yield Yellow Original LaserJet Toner Cartridge</t>
  </si>
  <si>
    <t>HP 410X toner LaserJet jaune grande capacité authentique</t>
  </si>
  <si>
    <t>CF413A</t>
  </si>
  <si>
    <t>HP 410A originele magenta LaserJet tonercartridge</t>
  </si>
  <si>
    <t>HP 410A Magenta Original LaserJet Toner Cartridge</t>
  </si>
  <si>
    <t>HP 410A toner LaserJet magenta authentique</t>
  </si>
  <si>
    <t>CF413X</t>
  </si>
  <si>
    <t>HP 410X originele high-capacity magenta LaserJet tonercartridge</t>
  </si>
  <si>
    <t>HP 410X High Yield Magenta Original LaserJet Toner Cartridge</t>
  </si>
  <si>
    <t>HP 410X toner LaserJet magenta grande capacité authentique</t>
  </si>
  <si>
    <t>Q6471A</t>
  </si>
  <si>
    <t>502A</t>
  </si>
  <si>
    <t>502</t>
  </si>
  <si>
    <t>HP 502A originele cyaan LaserJet tonercartridge</t>
  </si>
  <si>
    <t>HP 502A Cyan Original LaserJet Toner Cartridge</t>
  </si>
  <si>
    <t>HP 502A toner LaserJet cyan authentique</t>
  </si>
  <si>
    <t>HP Color LaserJet 3600</t>
  </si>
  <si>
    <t>Q6472A</t>
  </si>
  <si>
    <t>HP 502A originele gele LaserJet tonercartridge</t>
  </si>
  <si>
    <t>HP 502A Yellow Original LaserJet Toner Cartridge</t>
  </si>
  <si>
    <t>HP 502A toner LaserJet jaune authentique</t>
  </si>
  <si>
    <t>Q6473A</t>
  </si>
  <si>
    <t>HP 502A originele magenta LaserJet tonercartridge</t>
  </si>
  <si>
    <t>HP 502A Magenta Original LaserJet Toner Cartridge</t>
  </si>
  <si>
    <t>HP 502A toner LaserJet magenta authentique</t>
  </si>
  <si>
    <t>CF410XD</t>
  </si>
  <si>
    <t>HP 410X 2-pack High Yield Black Original LaserJet Toner Cartridges (CF410XD)</t>
  </si>
  <si>
    <t>HP Color LaserJet Pro M377/M452/MFP M477</t>
  </si>
  <si>
    <t>CF252XM</t>
  </si>
  <si>
    <t>HP 410X 3-pack High Yield Cyan/Magenta/Yellow Original LaserJet Toner Cartridges (CF252XM)</t>
  </si>
  <si>
    <t>CF226XD</t>
  </si>
  <si>
    <t>HP 26X 2-pack High Yield Black Original LaserJet Toner Cartridges (CF226XD)</t>
  </si>
  <si>
    <t>PLK6: PageWide Enterprise A4 Supplies</t>
  </si>
  <si>
    <t>F6T77AE</t>
  </si>
  <si>
    <t>913A</t>
  </si>
  <si>
    <t>913</t>
  </si>
  <si>
    <t>K6</t>
  </si>
  <si>
    <t>HP 913A originele cyaan PageWide cartridge</t>
  </si>
  <si>
    <t>HP 913A Cyan Original PageWide Cartridge</t>
  </si>
  <si>
    <t>HP 913A cartouche d'encre PageWide cyan conçue par HP</t>
  </si>
  <si>
    <t>HP PageWide Pro 352dn, MFP 377dn</t>
  </si>
  <si>
    <t>889296544623</t>
  </si>
  <si>
    <t>F6T78AE</t>
  </si>
  <si>
    <t>HP 913A originele magenta PageWide cartridge</t>
  </si>
  <si>
    <t>HP 913A Magenta Original PageWide Cartridge</t>
  </si>
  <si>
    <t>HP 913A cartouche d'encre PageWide magenta conçue par HP</t>
  </si>
  <si>
    <t>889296544630</t>
  </si>
  <si>
    <t>F6T79AE</t>
  </si>
  <si>
    <t>HP 913A originele gele PageWide cartridge</t>
  </si>
  <si>
    <t>HP 913A Yellow Original PageWide Cartridge</t>
  </si>
  <si>
    <t>HP 913A cartouche d'encre PageWide jaune conçue par HP</t>
  </si>
  <si>
    <t>HP PageWide Pro 352dn, HP PageWide Pro MFP 377dn</t>
  </si>
  <si>
    <t>889296544647</t>
  </si>
  <si>
    <t>L0R95AE</t>
  </si>
  <si>
    <t>HP 913A originele zwarte PageWide cartridge</t>
  </si>
  <si>
    <t>HP 913A Black Original PageWide Cartridge</t>
  </si>
  <si>
    <t>HP 913A cartouche d'encre PageWide noire conçue par HP</t>
  </si>
  <si>
    <t>889296544654</t>
  </si>
  <si>
    <t>CN621AE</t>
  </si>
  <si>
    <t>970</t>
  </si>
  <si>
    <t>HP 970 originele zwarte inktcartridge</t>
  </si>
  <si>
    <t>HP 970 Black Original Ink Cartridge</t>
  </si>
  <si>
    <t>Cartouche authentique d'encre noire HP 970</t>
  </si>
  <si>
    <t>HP Officejet Pro 
X451, X551 DW Printer
HP Officejet Pro 
X476,  X576 DW MFP</t>
  </si>
  <si>
    <t>886112877286</t>
  </si>
  <si>
    <t>CN625AE</t>
  </si>
  <si>
    <t>970XL</t>
  </si>
  <si>
    <t>HP 970XL originele high-capacity zwarte inktcartridge</t>
  </si>
  <si>
    <t>HP 970XL High Yield Black Original Ink Cartridge</t>
  </si>
  <si>
    <t>HP 970XL cartouche d'encre noir grande capacité authentique</t>
  </si>
  <si>
    <t>886112877361</t>
  </si>
  <si>
    <t>CN622AE</t>
  </si>
  <si>
    <t>971</t>
  </si>
  <si>
    <t>HP 971 originele cyaan inktcartridge</t>
  </si>
  <si>
    <t>HP 971 Cyan Original Ink Cartridge</t>
  </si>
  <si>
    <t>Cartouche authentique d'encre cyan HP 971</t>
  </si>
  <si>
    <t>886112877309</t>
  </si>
  <si>
    <t>CN623AE</t>
  </si>
  <si>
    <t>HP 971 originele magenta inktcartridge</t>
  </si>
  <si>
    <t>HP 971 Magenta Original Ink Cartridge</t>
  </si>
  <si>
    <t>Cartouche authentique d'encre magenta HP 971</t>
  </si>
  <si>
    <t>886112877323</t>
  </si>
  <si>
    <t>CN624AE</t>
  </si>
  <si>
    <t>HP 971 originele gele inktcartridge</t>
  </si>
  <si>
    <t>HP 971 Yellow Original Ink Cartridge</t>
  </si>
  <si>
    <t>Cartouche authentique d'encre jaune HP 971</t>
  </si>
  <si>
    <t>886112877347</t>
  </si>
  <si>
    <t>CN626AE</t>
  </si>
  <si>
    <t>971XL</t>
  </si>
  <si>
    <t>HP 971XL originele high-capacity cyaan inktcartridge</t>
  </si>
  <si>
    <t>HP 971XL High Yield Cyan Original Ink Cartridge</t>
  </si>
  <si>
    <t>Cartouche authentique d'encre cyan haute capacité HP 971XL</t>
  </si>
  <si>
    <t>886112877385</t>
  </si>
  <si>
    <t>CN627AE</t>
  </si>
  <si>
    <t>HP 971XL originele high-capacity magenta inktcartridge</t>
  </si>
  <si>
    <t>HP 971XL High Yield Magenta Original Ink Cartridge</t>
  </si>
  <si>
    <t>Cartouche authentique d'encre magenta haute capacité HP 971XL</t>
  </si>
  <si>
    <t>886112877408</t>
  </si>
  <si>
    <t>CN628AE</t>
  </si>
  <si>
    <t>HP 971XL originele high-capacity gele inktcartridge</t>
  </si>
  <si>
    <t>HP 971XL High Yield Yellow Original Ink Cartridge</t>
  </si>
  <si>
    <t>Cartouche authentique d'encre jaune haute capacité HP 971XL</t>
  </si>
  <si>
    <t>886112877422</t>
  </si>
  <si>
    <t>F6T81AE</t>
  </si>
  <si>
    <t>973X</t>
  </si>
  <si>
    <t>973</t>
  </si>
  <si>
    <t>HP 973X originele cyaan high-capacity PageWide cartridge</t>
  </si>
  <si>
    <t>HP 973X High Yield Cyan Original PageWide Cartridge</t>
  </si>
  <si>
    <t>HP 973X cartouche PageWide Cyan grande capacité authentique</t>
  </si>
  <si>
    <t>HP PageWide Pro 452dn, 452dw, MFP 477dn, MFP 477dw</t>
  </si>
  <si>
    <t>889296544661</t>
  </si>
  <si>
    <t>F6T82AE</t>
  </si>
  <si>
    <t>HP 973X originele magenta high-capacity PageWide cartridge</t>
  </si>
  <si>
    <t>HP 973X High Yield Magenta Original PageWide Cartridge</t>
  </si>
  <si>
    <t>HP 973X cartouche PageWide Magenta grande capacité authentique</t>
  </si>
  <si>
    <t>889296544678</t>
  </si>
  <si>
    <t>F6T83AE</t>
  </si>
  <si>
    <t>HP 973X originele gele high-capacity PageWide cartridge</t>
  </si>
  <si>
    <t>HP 973X High Yield Yellow Original PageWide Cartridge</t>
  </si>
  <si>
    <t>HP 973X cartouche PageWide Jaune grande capacité authentique</t>
  </si>
  <si>
    <t>889296544685</t>
  </si>
  <si>
    <t>L0S07AE</t>
  </si>
  <si>
    <t>HP 973X originele zwarte high-capacity PageWide cartridge</t>
  </si>
  <si>
    <t>HP 973X High Yield Black Original PageWide Cartridge</t>
  </si>
  <si>
    <t>HP 973X cartouche PageWide Noir grande capacité authentique</t>
  </si>
  <si>
    <t>889296544692</t>
  </si>
  <si>
    <t>J3M68A</t>
  </si>
  <si>
    <t>981A</t>
  </si>
  <si>
    <t>981</t>
  </si>
  <si>
    <t>HP 981A originele cyaan PageWide cartridge</t>
  </si>
  <si>
    <t>HP 981A Cyan Original PageWide Cartridge</t>
  </si>
  <si>
    <t>HP 981A cartouche PageWide Cyan authentique</t>
  </si>
  <si>
    <t>HP PageWide Enterprise Color 556 / MFP 586</t>
  </si>
  <si>
    <t>J3M69A</t>
  </si>
  <si>
    <t>HP 981A originele magenta PageWide cartridge</t>
  </si>
  <si>
    <t>HP 981A Magenta Original PageWide Cartridge</t>
  </si>
  <si>
    <t>HP 981A cartouche PageWide Magenta authentique</t>
  </si>
  <si>
    <t>J3M70A</t>
  </si>
  <si>
    <t>HP 981A originele gele PageWide cartridge</t>
  </si>
  <si>
    <t>HP 981A Yellow Original PageWide Cartridge</t>
  </si>
  <si>
    <t>HP 981A cartouche PageWide Jaune authentique</t>
  </si>
  <si>
    <t>J3M71A</t>
  </si>
  <si>
    <t>HP 981A originele zwarte PageWide cartridge</t>
  </si>
  <si>
    <t>HP 981A Black Original PageWide Cartridge</t>
  </si>
  <si>
    <t>HP 981A cartouche PageWide Noir authentique</t>
  </si>
  <si>
    <t>L0R09A</t>
  </si>
  <si>
    <t>981X</t>
  </si>
  <si>
    <t>HP 981X originele cyaan high-capacity PageWide cartridge</t>
  </si>
  <si>
    <t>HP 981X High Yield Cyan Original PageWide Cartridge</t>
  </si>
  <si>
    <t>HP 981X cartouche PageWide Cyan grande capacité authentique</t>
  </si>
  <si>
    <t>L0R10A</t>
  </si>
  <si>
    <t>HP 981X originele magenta high-capacity PageWide cartridge</t>
  </si>
  <si>
    <t>HP 981X High Yield Magenta Original PageWide Cartridge</t>
  </si>
  <si>
    <t>HP 981X cartouche PageWide Magenta grande capacité authentique</t>
  </si>
  <si>
    <t>L0R11A</t>
  </si>
  <si>
    <t>HP 981X originele gele high-capacity PageWide cartridge</t>
  </si>
  <si>
    <t>HP 981X High Yield Yellow Original PageWide Cartridge</t>
  </si>
  <si>
    <t>HP 981X cartouche PageWide Jaune grande capacité authentique</t>
  </si>
  <si>
    <t>L0R12A</t>
  </si>
  <si>
    <t>HP 981X originele zwarte high-capacity PageWide cartridge</t>
  </si>
  <si>
    <t>HP 981X High Yield Black Original PageWide Cartridge</t>
  </si>
  <si>
    <t>HP 981X cartouche PageWide Noir grande capacité authentique</t>
  </si>
  <si>
    <t>L0R13A</t>
  </si>
  <si>
    <t>981Y</t>
  </si>
  <si>
    <t>HP 981Y originele cyaan extra high-capacity PageWide cartridge</t>
  </si>
  <si>
    <t>HP 981Y Extra High Yield Cyan Original PageWide Cartridge</t>
  </si>
  <si>
    <t>HP 981Y cartouche PageWide Cyan extra grande capacité authentique</t>
  </si>
  <si>
    <t>L0R14A</t>
  </si>
  <si>
    <t>HP 981Y originele magenta extra high-capacity PageWide cartridge</t>
  </si>
  <si>
    <t>HP 981Y Extra High Yield Magenta Original PageWide Cartridge</t>
  </si>
  <si>
    <t>HP 981Y cartouche PageWide Magenta extra grande capacité authentique</t>
  </si>
  <si>
    <t>L0R15A</t>
  </si>
  <si>
    <t>HP 981Y originele gele extra high-capacity PageWide cartridge</t>
  </si>
  <si>
    <t>HP 981Y Extra High Yield Yellow Original PageWide Cartridge</t>
  </si>
  <si>
    <t>HP 981Y cartouche PageWide Jaune extra grande capacité authentique</t>
  </si>
  <si>
    <t>L0R16A</t>
  </si>
  <si>
    <t>HP 981Y originele zwarte extra high-capacity PageWide cartridge</t>
  </si>
  <si>
    <t>HP 981Y Extra High Yield Black Original PageWide Cartridge</t>
  </si>
  <si>
    <t>HP 981Y cartouche PageWide Noir extra grande capacité authentique</t>
  </si>
  <si>
    <t>D8J07A</t>
  </si>
  <si>
    <t>980</t>
  </si>
  <si>
    <t>HP 980 originele cyaan inktcartridge</t>
  </si>
  <si>
    <t>HP 980 Cyan Original Ink Cartridge</t>
  </si>
  <si>
    <t>HP 980 Cartouche d'encre cyan authentique</t>
  </si>
  <si>
    <t>HP Officejet Enterprise Color MFP X585dn/f/Flow MFP X585z/X555dn/xh</t>
  </si>
  <si>
    <t>D8J08A</t>
  </si>
  <si>
    <t>HP 980 originele magenta inktcartridge</t>
  </si>
  <si>
    <t>HP 980 Magenta Original Ink Cartridge</t>
  </si>
  <si>
    <t>HP 980 Cartouche d'encre magenta authentique</t>
  </si>
  <si>
    <t>D8J09A</t>
  </si>
  <si>
    <t>HP 980 originele gele inktcartridge</t>
  </si>
  <si>
    <t>HP 980 Yellow Original Ink Cartridge</t>
  </si>
  <si>
    <t>HP 980 Cartouche d'encre jaune authentique</t>
  </si>
  <si>
    <t>D8J10A</t>
  </si>
  <si>
    <t>HP 980 originele zwarte inktcartridge</t>
  </si>
  <si>
    <t>HP 980 Black Original Ink Cartridge</t>
  </si>
  <si>
    <t>HP 980 Cartouche d'encre noire authentique</t>
  </si>
  <si>
    <t>PLGK: A3 LaserJet Supplies</t>
  </si>
  <si>
    <t>CF214A</t>
  </si>
  <si>
    <t>14A</t>
  </si>
  <si>
    <t>14</t>
  </si>
  <si>
    <t>GK</t>
  </si>
  <si>
    <t>HP 14A originele zwarte LaserJet tonercartridge</t>
  </si>
  <si>
    <t>HP 14A Black Original LaserJet Toner Cartridge</t>
  </si>
  <si>
    <t>HP 14A toner LaserJet noir authentique</t>
  </si>
  <si>
    <t>HP LaserJet Enterprise 700 M712 Series</t>
  </si>
  <si>
    <t>CF214X</t>
  </si>
  <si>
    <t>14X</t>
  </si>
  <si>
    <t>HP 14X originele high-capacity zwarte LaserJet tonercartridge</t>
  </si>
  <si>
    <t>HP 14X High Yield Black Original LaserJet Toner Cartridge</t>
  </si>
  <si>
    <t>HP 14X cartouche authentique de toner LaserJet noir grande capacité</t>
  </si>
  <si>
    <t>Q7516A</t>
  </si>
  <si>
    <t>16A</t>
  </si>
  <si>
    <t>16</t>
  </si>
  <si>
    <t>HP 16A originele zwarte LaserJet tonercartridge</t>
  </si>
  <si>
    <t>HP 16A Black Original LaserJet Toner Cartridge</t>
  </si>
  <si>
    <t>HP 16A toner LaserJet noir authentique</t>
  </si>
  <si>
    <t>HP LaserJet 5200</t>
  </si>
  <si>
    <t>CF325X</t>
  </si>
  <si>
    <t>25X</t>
  </si>
  <si>
    <t>25</t>
  </si>
  <si>
    <t>HP 25X originele high-capacity zwarte LaserJet tonercartridge</t>
  </si>
  <si>
    <t>HP 25X High Yield Black Original LaserJet Toner Cartridge</t>
  </si>
  <si>
    <t>HP 25X cartouche de toner HP LaserJet noir grande capacité authentique</t>
  </si>
  <si>
    <t>HP LaserJet Enterprise M806 &amp; flow MFP M830z</t>
  </si>
  <si>
    <t> 886112762773</t>
  </si>
  <si>
    <t>C4129X</t>
  </si>
  <si>
    <t>29X</t>
  </si>
  <si>
    <t>29</t>
  </si>
  <si>
    <t>HP 29X High Yield Black Original LaserJet Toner Cartridge</t>
  </si>
  <si>
    <t>HP LaserJet 5000/5100</t>
  </si>
  <si>
    <t>C8543X</t>
  </si>
  <si>
    <t>43X</t>
  </si>
  <si>
    <t>43</t>
  </si>
  <si>
    <t>HP 43X High Yield Black Original LaserJet Toner Cartridge</t>
  </si>
  <si>
    <t>HP LaserJet 9000</t>
  </si>
  <si>
    <t>Q7570A</t>
  </si>
  <si>
    <t>70A</t>
  </si>
  <si>
    <t>70</t>
  </si>
  <si>
    <t>HP 70A originele zwarte LaserJet tonercartridge</t>
  </si>
  <si>
    <t>HP 70A Black Original LaserJet Toner Cartridge</t>
  </si>
  <si>
    <t>HP 70A toner LaserJet noir authentique</t>
  </si>
  <si>
    <t>HP LaserJet M5025/5035</t>
  </si>
  <si>
    <t>CE740A</t>
  </si>
  <si>
    <t>307A</t>
  </si>
  <si>
    <t>307</t>
  </si>
  <si>
    <t>HP 307A originele zwarte LaserJet tonercartridge</t>
  </si>
  <si>
    <t>HP 307A Black Original LaserJet Toner Cartridge</t>
  </si>
  <si>
    <t>HP 307A toner LaserJet noir authentique</t>
  </si>
  <si>
    <t>HP Color LaserJet CP5225</t>
  </si>
  <si>
    <t>CE741A</t>
  </si>
  <si>
    <t>HP 307A originele cyaan LaserJet tonercartridge</t>
  </si>
  <si>
    <t>HP 307A Cyan Original LaserJet Toner Cartridge</t>
  </si>
  <si>
    <t>HP 307A toner LaserJet cyan authentique</t>
  </si>
  <si>
    <t>CE742A</t>
  </si>
  <si>
    <t>HP 307A originele gele LaserJet tonercartridge</t>
  </si>
  <si>
    <t>HP 307A Yellow Original LaserJet Toner Cartridge</t>
  </si>
  <si>
    <t>HP 307A toner LaserJet jaune authentique</t>
  </si>
  <si>
    <t>CE743A</t>
  </si>
  <si>
    <t>HP 307A originele magenta LaserJet tonercartridge</t>
  </si>
  <si>
    <t>HP 307A Magenta Original LaserJet Toner Cartridge</t>
  </si>
  <si>
    <t>HP 307A toner LaserJet magenta authentique</t>
  </si>
  <si>
    <t>C9730A</t>
  </si>
  <si>
    <t>645A</t>
  </si>
  <si>
    <t>645</t>
  </si>
  <si>
    <t>HP 645A Black Original LaserJet Toner Cartridge</t>
  </si>
  <si>
    <t>HP Color LaserJet 5500</t>
  </si>
  <si>
    <t>C9731A</t>
  </si>
  <si>
    <t>HP 645A Cyan Original LaserJet Toner Cartridge</t>
  </si>
  <si>
    <t>C9732A</t>
  </si>
  <si>
    <t>HP 645A Yellow Original LaserJet Toner Cartridge</t>
  </si>
  <si>
    <t>C9733A</t>
  </si>
  <si>
    <t>HP 645A Magenta Original LaserJet Toner Cartridge</t>
  </si>
  <si>
    <t>CE270A</t>
  </si>
  <si>
    <t>650A</t>
  </si>
  <si>
    <t>650</t>
  </si>
  <si>
    <t>HP 650A originele zwarte LaserJet tonercartridge</t>
  </si>
  <si>
    <t>HP 650A Black Original LaserJet Toner Cartridge</t>
  </si>
  <si>
    <t>HP 650A toner LaserJet noir authentique</t>
  </si>
  <si>
    <t>HP Color LaserJet CP5525</t>
  </si>
  <si>
    <t>CE271A</t>
  </si>
  <si>
    <t>HP 650A originele cyaan LaserJet tonercartridge</t>
  </si>
  <si>
    <t>HP 650A Cyan Original LaserJet Toner Cartridge</t>
  </si>
  <si>
    <t>HP 650A toner LaserJet cyan authentique</t>
  </si>
  <si>
    <t>CE272A</t>
  </si>
  <si>
    <t>HP 650A originele gele LaserJet tonercartridge</t>
  </si>
  <si>
    <t>HP 650A Yellow Original LaserJet Toner Cartridge</t>
  </si>
  <si>
    <t>HP 650A toner LaserJet jaune authentique</t>
  </si>
  <si>
    <t>CE273A</t>
  </si>
  <si>
    <t>HP 650A originele magenta LaserJet tonercartridge</t>
  </si>
  <si>
    <t>HP 650A Magenta Original LaserJet Toner Cartridge</t>
  </si>
  <si>
    <t>HP 650A toner LaserJet magenta authentique</t>
  </si>
  <si>
    <t>CE340A</t>
  </si>
  <si>
    <t>651A</t>
  </si>
  <si>
    <t>651</t>
  </si>
  <si>
    <t>HP 651A originele zwarte LaserJet tonercartridge</t>
  </si>
  <si>
    <t>HP 651A Black Original LaserJet Toner Cartridge</t>
  </si>
  <si>
    <t>HP 651A toner LaserJet noir authentique</t>
  </si>
  <si>
    <t>HP LaserJet Enterprise 700 color MFP M775 Series</t>
  </si>
  <si>
    <t>CE341A</t>
  </si>
  <si>
    <t>HP 651A originele cyaan LaserJet tonercartridge</t>
  </si>
  <si>
    <t>HP 651A Cyan Original LaserJet Toner Cartridge</t>
  </si>
  <si>
    <t>HP 651A toner LaserJet cyan authentique</t>
  </si>
  <si>
    <t>CE342A</t>
  </si>
  <si>
    <t>HP 651A originele gele LaserJet tonercartridge</t>
  </si>
  <si>
    <t>HP 651A Yellow Original LaserJet Toner Cartridge</t>
  </si>
  <si>
    <t>HP 651A toner LaserJet jaune authentique</t>
  </si>
  <si>
    <t>CE343A</t>
  </si>
  <si>
    <t>HP 651A originele magenta LaserJet tonercartridge</t>
  </si>
  <si>
    <t>HP 651A Magenta Original LaserJet Toner Cartridge</t>
  </si>
  <si>
    <t>HP 651A toner LaserJet magenta authentique</t>
  </si>
  <si>
    <t>CB380A</t>
  </si>
  <si>
    <t>823A</t>
  </si>
  <si>
    <t>823</t>
  </si>
  <si>
    <t>HP 823A originele zwarte LaserJet tonercartridge</t>
  </si>
  <si>
    <t>HP 823A Black Original LaserJet Toner Cartridge</t>
  </si>
  <si>
    <t>HP 823A toner LaserJet noir authentique</t>
  </si>
  <si>
    <t>HP Color LaserJet CP6015</t>
  </si>
  <si>
    <t>CB381A</t>
  </si>
  <si>
    <t>824A</t>
  </si>
  <si>
    <t>824</t>
  </si>
  <si>
    <t>HP 824A originele cyaan LaserJet tonercartridge</t>
  </si>
  <si>
    <t>HP 824A Cyan Original LaserJet Toner Cartridge</t>
  </si>
  <si>
    <t>HP 824A toner LaserJet cyan authentique</t>
  </si>
  <si>
    <t>CB382A</t>
  </si>
  <si>
    <t>HP 824A originele gele LaserJet tonercartridge</t>
  </si>
  <si>
    <t>HP 824A Yellow Original LaserJet Toner Cartridge</t>
  </si>
  <si>
    <t>HP 824A toner LaserJet jaune authentique</t>
  </si>
  <si>
    <t>CB383A</t>
  </si>
  <si>
    <t>HP 824A originele magenta LaserJet tonercartridge</t>
  </si>
  <si>
    <t>HP 824A Magenta Original LaserJet Toner Cartridge</t>
  </si>
  <si>
    <t>HP 824A toner LaserJet magenta authentique</t>
  </si>
  <si>
    <t>CB384A</t>
  </si>
  <si>
    <t>HP 824A zwarte LaserJet fotogevoelige rol</t>
  </si>
  <si>
    <t>HP 824A Black LaserJet Image Drum</t>
  </si>
  <si>
    <t>HP 824A tambour d'imagerie LaserJet noir</t>
  </si>
  <si>
    <t>CB385A</t>
  </si>
  <si>
    <t>HP 824A cyaan LaserJet fotogevoelige rol</t>
  </si>
  <si>
    <t>HP 824A Cyan LaserJet Image Drum</t>
  </si>
  <si>
    <t>HP 824A tambour d'imagerie LaserJet cyan</t>
  </si>
  <si>
    <t>CB386A</t>
  </si>
  <si>
    <t>HP 824A gele LaserJet fotogevoelige rol</t>
  </si>
  <si>
    <t>HP 824A Yellow LaserJet Image Drum</t>
  </si>
  <si>
    <t>HP 824A tambour d'imagerie LaserJet jaune</t>
  </si>
  <si>
    <t>CB387A</t>
  </si>
  <si>
    <t>HP 824A magenta LaserJet fotogevoelige rol</t>
  </si>
  <si>
    <t>HP 824A Magenta LaserJet Image Drum</t>
  </si>
  <si>
    <t>HP 824A tambour d'imagerie LaserJet magenta</t>
  </si>
  <si>
    <t>CB390A</t>
  </si>
  <si>
    <t>825A</t>
  </si>
  <si>
    <t>825</t>
  </si>
  <si>
    <t>HP 825A originele zwarte LaserJet tonercartridge</t>
  </si>
  <si>
    <t>HP 825A Black Original LaserJet Toner Cartridge</t>
  </si>
  <si>
    <t>HP 825A toner LaserJet noir authentique</t>
  </si>
  <si>
    <t>HP Color LaserJet CM6040MFP</t>
  </si>
  <si>
    <t>CF310A</t>
  </si>
  <si>
    <t>826A</t>
  </si>
  <si>
    <t>826</t>
  </si>
  <si>
    <t>HP 826A originele zwarte LaserJet tonercartridge</t>
  </si>
  <si>
    <t>HP 826A Black Original LaserJet Toner Cartridge</t>
  </si>
  <si>
    <t>HP 826A toner LaserJet noir authentique</t>
  </si>
  <si>
    <t>HP Color LaserJet Enterprise M855 Series</t>
  </si>
  <si>
    <t>CF311A</t>
  </si>
  <si>
    <t>HP 826A originele cyaan LaserJet tonercartridge</t>
  </si>
  <si>
    <t>HP 826A Cyan Original LaserJet Toner Cartridge</t>
  </si>
  <si>
    <t>HP 826A toner LaserJet cyan authentique</t>
  </si>
  <si>
    <t>CF312A</t>
  </si>
  <si>
    <t>HP 826A originele gele LaserJet tonercartridge</t>
  </si>
  <si>
    <t>HP 826A Yellow Original LaserJet Toner Cartridge</t>
  </si>
  <si>
    <t>HP 826A toner LaserJet jaune authentique</t>
  </si>
  <si>
    <t>CF313A</t>
  </si>
  <si>
    <t>HP 826A originele magenta LaserJet tonercartridge</t>
  </si>
  <si>
    <t>HP 826A Magenta Original LaserJet Toner Cartridge</t>
  </si>
  <si>
    <t>HP 826A toner LaserJet magenta authentique</t>
  </si>
  <si>
    <t>CF300A</t>
  </si>
  <si>
    <t>827A</t>
  </si>
  <si>
    <t>827</t>
  </si>
  <si>
    <t>HP 827A originele zwarte LaserJet tonercartridge</t>
  </si>
  <si>
    <t>HP 827A Black Original LaserJet Toner Cartridge</t>
  </si>
  <si>
    <t>HP 827A toner LaserJet noir authentique</t>
  </si>
  <si>
    <t>HP 827A Black LaserJet Toner Cartridge (CF300A)</t>
  </si>
  <si>
    <t>CF301A</t>
  </si>
  <si>
    <t>HP 827A originele cyaan LaserJet tonercartridge</t>
  </si>
  <si>
    <t>HP 827A Cyan Original LaserJet Toner Cartridge</t>
  </si>
  <si>
    <t>HP 827A toner LaserJet cyan authentique</t>
  </si>
  <si>
    <t>HP 827A Cyan LaserJet Toner Cartridge (CF301A)</t>
  </si>
  <si>
    <t>CF302A</t>
  </si>
  <si>
    <t>HP 827A originele gele LaserJet tonercartridge</t>
  </si>
  <si>
    <t>HP 827A Yellow Original LaserJet Toner Cartridge</t>
  </si>
  <si>
    <t>HP 827A toner LaserJet jaune authentique</t>
  </si>
  <si>
    <t>HP Color LaserJet Enterprise flow MFP M880 Series</t>
  </si>
  <si>
    <t>CF303A</t>
  </si>
  <si>
    <t>HP 827A originele magenta LaserJet tonercartridge</t>
  </si>
  <si>
    <t>HP 827A Magenta Original LaserJet Toner Cartridge</t>
  </si>
  <si>
    <t>HP 827A toner LaserJet magenta authentique</t>
  </si>
  <si>
    <t>CF358A</t>
  </si>
  <si>
    <t>828A</t>
  </si>
  <si>
    <t>828</t>
  </si>
  <si>
    <t>HP 828A zwarte LaserJet fotogevoelige rol</t>
  </si>
  <si>
    <t>HP 828A Black LaserJet Image Drum</t>
  </si>
  <si>
    <t>HP 828A tambour d'imagerie LaserJet noir</t>
  </si>
  <si>
    <t>HP Color LaserJet Enterprise MFP M880/M855</t>
  </si>
  <si>
    <t>CF359A</t>
  </si>
  <si>
    <t>HP 828A cyaan LaserJet fotogevoelige rol</t>
  </si>
  <si>
    <t>HP 828A Cyan LaserJet Image Drum</t>
  </si>
  <si>
    <t>HP 828A tambour d'imagerie LaserJet cyan</t>
  </si>
  <si>
    <t>CF364A</t>
  </si>
  <si>
    <t>HP 828A gele LaserJet fotogevoelige rol</t>
  </si>
  <si>
    <t>HP 828A Yellow LaserJet Image Drum</t>
  </si>
  <si>
    <t>HP 828A tambour d'imagerie LaserJet jaune</t>
  </si>
  <si>
    <t>CF365A</t>
  </si>
  <si>
    <t>HP 828A magenta LaserJet fotogevoelige rol</t>
  </si>
  <si>
    <t>HP 828A Magenta LaserJet Image Drum</t>
  </si>
  <si>
    <t>HP 828A tambour d'imagerie LaserJet magenta</t>
  </si>
  <si>
    <t>HPS Supplies</t>
  </si>
  <si>
    <t>PL1N:Inkjet Home Supplies</t>
  </si>
  <si>
    <t>C4844A</t>
  </si>
  <si>
    <t>1N</t>
  </si>
  <si>
    <t>HP 10 originele zwarte inktcartridge</t>
  </si>
  <si>
    <t>HP 10 Black Original Ink Cartridge</t>
  </si>
  <si>
    <t>HP 10 cartouche d'encre noir authentique</t>
  </si>
  <si>
    <t>HP Business InkJet 1000/ 1100 series/ 1200 series/ 2200 series/2300 series/2600 series/ 2800 series/3000,HP 2000c/cn printer series/2500c/cm printer series,HP Color InkJet CP 1700,HP OfficeJet 9100 series Pro K850 series</t>
  </si>
  <si>
    <t>88698205440</t>
  </si>
  <si>
    <t>C4810A</t>
  </si>
  <si>
    <t>HP 11 zwarte printkop</t>
  </si>
  <si>
    <t>HP 11 Black Printhead</t>
  </si>
  <si>
    <t>HP 11 tête d'impression noir</t>
  </si>
  <si>
    <t>HP Business InkJet 1000/ 1100 series/ 1200 series/ 2200 series/2300 series/2600 series/ 2800 series,HP Color InkJet CP 1700,HP OfficeJet 9100 series,HP OfficeJet Pro K850 series</t>
  </si>
  <si>
    <t>88698857212</t>
  </si>
  <si>
    <t>C4811A</t>
  </si>
  <si>
    <t>HP 11 cyaan printkop</t>
  </si>
  <si>
    <t>HP 11 Cyan Printhead</t>
  </si>
  <si>
    <t>HP 11 tête d'impression cyan</t>
  </si>
  <si>
    <t>88698857229</t>
  </si>
  <si>
    <t>C4812A</t>
  </si>
  <si>
    <t>HP 11 magenta printkop</t>
  </si>
  <si>
    <t>HP 11 Magenta Printhead</t>
  </si>
  <si>
    <t>HP 11 tête d'impression magenta</t>
  </si>
  <si>
    <t>88698857236</t>
  </si>
  <si>
    <t>C4813A</t>
  </si>
  <si>
    <t>HP 11 gele printkop</t>
  </si>
  <si>
    <t>HP 11 Yellow Printhead</t>
  </si>
  <si>
    <t>HP 11 tête d'impression jaune</t>
  </si>
  <si>
    <t>88698857243</t>
  </si>
  <si>
    <t>C4836A</t>
  </si>
  <si>
    <t>HP 11 originele cyaan inktcartridge</t>
  </si>
  <si>
    <t>HP 11 Cyan Original Ink Cartridge</t>
  </si>
  <si>
    <t>HP 11 cartouche d'encre cyan authentique</t>
  </si>
  <si>
    <t>882780600799</t>
  </si>
  <si>
    <t>C4837A</t>
  </si>
  <si>
    <t>HP 11 originele magenta inktcartridge</t>
  </si>
  <si>
    <t>HP 11 Magenta Original Ink Cartridge</t>
  </si>
  <si>
    <t>Cartouche authentique d'encre magenta HP 11</t>
  </si>
  <si>
    <t>882780600805</t>
  </si>
  <si>
    <t>C4838A</t>
  </si>
  <si>
    <t>HP 11 originele gele inktcartridge</t>
  </si>
  <si>
    <t>HP 11 Yellow Original Ink Cartridge</t>
  </si>
  <si>
    <t>HP 11 cartouche d'encre jaune authentique</t>
  </si>
  <si>
    <t>882780600812</t>
  </si>
  <si>
    <t>C6615DE</t>
  </si>
  <si>
    <t>HP 15 grote originele zwarte inktcartridge</t>
  </si>
  <si>
    <t>HP 15 Large Black Original Ink Cartridge</t>
  </si>
  <si>
    <t>HP 15 cartouche d'encre noir authentique grande contenance</t>
  </si>
  <si>
    <t>HP DeskJet 3810/3816/3820/3822 series/ 810c/ 816c/825c/840c/843c/845c/ 916c/920c/940c,HP OfficeJet 5110/v30/v40/v45,HP Color Copier 310,HP PSC 750/950,Fax 1230</t>
  </si>
  <si>
    <t>884962825884</t>
  </si>
  <si>
    <t>C6625A</t>
  </si>
  <si>
    <t>17</t>
  </si>
  <si>
    <t>HP 17 originele drie-kleuren inktcartridge</t>
  </si>
  <si>
    <t>HP 17 Tri-color Original Ink Cartridge</t>
  </si>
  <si>
    <t>HP 17 cartouche d'encre trois couleurs authentique</t>
  </si>
  <si>
    <t>HP DeskJet 825c/840c/843/845c</t>
  </si>
  <si>
    <t>882780600782</t>
  </si>
  <si>
    <t>C9351AE</t>
  </si>
  <si>
    <t>21</t>
  </si>
  <si>
    <t>HP 21 originele zwarte inktcartridge</t>
  </si>
  <si>
    <t>HP 21 Black Original Ink Cartridge</t>
  </si>
  <si>
    <t>HP 21 cartouche d'encre noir authentique</t>
  </si>
  <si>
    <t>HP DeskJet 3920/3940/ D1360/ D1460/ D1470/ D2360/ D2460/ F2180/ F2187/ F380/ F4172/ F4180/ F4190,HP OfficeJet 4315/4355/J5520,HP PSC 1402/1410/1415/1417</t>
  </si>
  <si>
    <t>829160941332</t>
  </si>
  <si>
    <t>884962834312</t>
  </si>
  <si>
    <t>C9351CE</t>
  </si>
  <si>
    <t>21XL</t>
  </si>
  <si>
    <t>HP 21XL originele high-capacity zwarte inktcartridge</t>
  </si>
  <si>
    <t>HP 21XL High Yield Black Original Ink Cartridge</t>
  </si>
  <si>
    <t>HP 21XL cartouche d'encre noir grande capacité  authentique</t>
  </si>
  <si>
    <t>884420028963</t>
  </si>
  <si>
    <t>884962834329</t>
  </si>
  <si>
    <t>SD367AE</t>
  </si>
  <si>
    <t>21/22</t>
  </si>
  <si>
    <t>HP 21 originele zwarte/22 drie-kleuren inktcartridges, 2-pack</t>
  </si>
  <si>
    <t>HP 21 Black/22 Tri-color 2-pack Original Ink Cartridges</t>
  </si>
  <si>
    <t>Lot de 2 cartouches authentiques d'encre noire HP 21/trois couleurs HP 22</t>
  </si>
  <si>
    <t>HP DeskJet 3940/D2360/F380 HP OfficeJet 4315/4355/5610/5615 PSC1410</t>
  </si>
  <si>
    <t>883585651719</t>
  </si>
  <si>
    <t>884962839034</t>
  </si>
  <si>
    <t>C9352AE</t>
  </si>
  <si>
    <t>22</t>
  </si>
  <si>
    <t>HP 22 originele drie-kleuren inktcartridge</t>
  </si>
  <si>
    <t>HP 22 Tri-color Original Ink Cartridge</t>
  </si>
  <si>
    <t>HP 22 cartouche d'encre trois couleurs authentique</t>
  </si>
  <si>
    <t>HP DeskJet 3920/3940/ D1360/ D1460/D2360/ D2460/ F2180/ F2187/ F380/ F4172/ F4180/ F4190,HP OfficeJet 4315/4355/5605/5610/5615/J5520,HP PSC 1402/1410/1415/1417</t>
  </si>
  <si>
    <t>829160941394</t>
  </si>
  <si>
    <t>884962834336</t>
  </si>
  <si>
    <t>C9352CE</t>
  </si>
  <si>
    <t>22XL</t>
  </si>
  <si>
    <t>HP 22XL originele high-capacity drie-kleuren inktcartridge</t>
  </si>
  <si>
    <t>HP 22XL High Yield Tri-color Original Ink Cartridge</t>
  </si>
  <si>
    <t>HP 22XL cartouche d'encre trois couleurs grande capacité authentique</t>
  </si>
  <si>
    <t>884420029083</t>
  </si>
  <si>
    <t>884962834343</t>
  </si>
  <si>
    <t>C1823D</t>
  </si>
  <si>
    <t>23</t>
  </si>
  <si>
    <t>HP 23 originele drie-kleuren inktcartridge</t>
  </si>
  <si>
    <t>HP 23 Tri-color Original Ink Cartridge</t>
  </si>
  <si>
    <t>HP 23 cartouche d'encre trois couleurs authentique</t>
  </si>
  <si>
    <t>HP DeskJet 1120c/1125c/ 710c/720c/722c/815c/ 810c/ 880c/890c/895cxi,HP OfficeJet Pro 1170c/1175c,HP OfficeJet t45/t65/r45/r65,HP PSC 500</t>
  </si>
  <si>
    <t>88698687277</t>
  </si>
  <si>
    <t>C8727AE</t>
  </si>
  <si>
    <t>27</t>
  </si>
  <si>
    <t>HP 27 originele zwarte inktcartridge</t>
  </si>
  <si>
    <t>HP 27 Black Original Ink Cartridge</t>
  </si>
  <si>
    <t>Cartouche authentique d'encre noire HP 27</t>
  </si>
  <si>
    <t>HP DeskJet 3320/3325/3420/3425 series/ 3520/3535/3550/3745/ 3645/3647/3650/3845/ 5650/5652/5655/5850,HP OfficeJet 4212/4215/4219/4252/4255/6110/4315/4355/5605/5610/5615/J5520,HP PSC 1210/1213/1215/1217/1219/ 1311/1312/1315/1315s/1317</t>
  </si>
  <si>
    <t>808736152617</t>
  </si>
  <si>
    <t>884962834299</t>
  </si>
  <si>
    <t>C8728AE</t>
  </si>
  <si>
    <t>28</t>
  </si>
  <si>
    <t>HP 28 originele drie-kleuren inktcartridge</t>
  </si>
  <si>
    <t>HP 28 Tri-color Original Ink Cartridge</t>
  </si>
  <si>
    <t>HP 28 cartouche d'encre trois couleurs authentique</t>
  </si>
  <si>
    <t>HP DeskJet 3320/3325/3420/3425 series/ 3520/3535/3550/3745/ 3645/3647/3650/3845/ 5650/5652/5655/5850,HP OfficeJet 4105/4110/4212/4215/4219/4252/4255/6110,HP PSC 1100/1200 / 1210/1213/1215/1217/12191310 1311/1312/1315/1315s/1317</t>
  </si>
  <si>
    <t>808736152730</t>
  </si>
  <si>
    <t>884962834305</t>
  </si>
  <si>
    <t>C9412A</t>
  </si>
  <si>
    <t>38</t>
  </si>
  <si>
    <t>HP 38 originele matzwarte pigmentinktcartridge</t>
  </si>
  <si>
    <t>HP 38 Matte Black Pigment Original Ink Cartridge</t>
  </si>
  <si>
    <t>HP 38 cartouche d'encre à pigments noir mat authentique</t>
  </si>
  <si>
    <t>HP Photosmart Pro B9180</t>
  </si>
  <si>
    <t>882780390799</t>
  </si>
  <si>
    <t>C9413A</t>
  </si>
  <si>
    <t>HP 38 originele zwarte fotoinktcartridge op pigmentbasis</t>
  </si>
  <si>
    <t>HP 38 Photo Black Pigment Original Ink Cartridge</t>
  </si>
  <si>
    <t>HP 38 cartouche d'encre à pigments noir photo authentique</t>
  </si>
  <si>
    <t>882780390805</t>
  </si>
  <si>
    <t>C9414A</t>
  </si>
  <si>
    <t>HP 38 originele lichtgrijze pigmentinktcartridge</t>
  </si>
  <si>
    <t>HP 38 Light Gray Pigment Original Ink Cartridge</t>
  </si>
  <si>
    <t>HP 38 cartouche d'encre à pigments gris clair authentique</t>
  </si>
  <si>
    <t>882780390812</t>
  </si>
  <si>
    <t>C9415A</t>
  </si>
  <si>
    <t>HP 38 originele cyaan pigmentinktcartridge</t>
  </si>
  <si>
    <t>HP 38 Cyan Pigment Original Ink Cartridge</t>
  </si>
  <si>
    <t>HP 38 cartouche d'encre à pigments cyan authentique</t>
  </si>
  <si>
    <t>882780390829</t>
  </si>
  <si>
    <t>C9416A</t>
  </si>
  <si>
    <t>HP 38 originele magenta pigmentinktcartridge</t>
  </si>
  <si>
    <t>HP 38 Magenta Pigment Original Ink Cartridge</t>
  </si>
  <si>
    <t>HP 38 cartouche d'encre à pigments magenta authentique</t>
  </si>
  <si>
    <t>882780390836</t>
  </si>
  <si>
    <t>C9417A</t>
  </si>
  <si>
    <t>HP 38 originele gele pigmentinktcartridge</t>
  </si>
  <si>
    <t>HP 38 Yellow Pigment Original Ink Cartridge</t>
  </si>
  <si>
    <t>HP 38 cartouche d'encre à pigments jaunes authentique</t>
  </si>
  <si>
    <t>882780390843</t>
  </si>
  <si>
    <t>C9418A</t>
  </si>
  <si>
    <t>HP 38 originele licht-cyaan pigmentinktcartridge</t>
  </si>
  <si>
    <t>HP 38 Light Cyan Pigment Original Ink Cartridge</t>
  </si>
  <si>
    <t>HP 38 cartouche d'encre à pigments cyan clair  authentique</t>
  </si>
  <si>
    <t>882780390850</t>
  </si>
  <si>
    <t>C9419A</t>
  </si>
  <si>
    <t>HP 38 originele licht-magenta pigmentinktcartridge</t>
  </si>
  <si>
    <t>HP 38 Light Magenta Pigment Original Ink Cartridge</t>
  </si>
  <si>
    <t>HP 38 cartouche d'encre à pigments magenta clair authentique</t>
  </si>
  <si>
    <t>882780390867</t>
  </si>
  <si>
    <t>51645AE</t>
  </si>
  <si>
    <t>45</t>
  </si>
  <si>
    <t>HP 45 grote originele zwarte inktcartridge</t>
  </si>
  <si>
    <t>HP 45 Large Black Original Ink Cartridge</t>
  </si>
  <si>
    <t>HP 45 cartouche d'encre noir authentique grande contenance</t>
  </si>
  <si>
    <t>HP Color Copier 290,HP DeskJet 1100c/ 1120c/1125c/ 1180c/1220c/1220c/ps/1280/ 1600c/cm/ 6122/6127/ 710c/720c/722c/815c/ 820cxi/850c/870cxi/ 880c/890c/895cxi/ 9300 series/ 930c/cm /950c/959c/ 960c/970cxi/980cxi/990cxi/cm /995c,HP Fax 1220,HP OfficeJet</t>
  </si>
  <si>
    <t>88698200292</t>
  </si>
  <si>
    <t>884962772683</t>
  </si>
  <si>
    <t>C6656AE</t>
  </si>
  <si>
    <t>56</t>
  </si>
  <si>
    <t>HP 56 originele zwarte inktcartridge</t>
  </si>
  <si>
    <t>HP 56 Black Original Ink Cartridge</t>
  </si>
  <si>
    <t>HP 56 cartouche d'encre noir authentique</t>
  </si>
  <si>
    <t>HP DeskJet 450ci/cbi/wbt 5145/5150/5151/5550/5552/ 5650/5652/5655/5850/ 9650/9670/9680/gp,HP Digital Copier 410,HP OfficeJet 4105/4110/4212/4215/4219/4252/4255/6110/5505/5510/5515/5605/5610/5615/J5520,HP Photosmart 7150/7260/7345/7350/7450/7459/7550/</t>
  </si>
  <si>
    <t>725184712135</t>
  </si>
  <si>
    <t>884962834251</t>
  </si>
  <si>
    <t>C9502AE</t>
  </si>
  <si>
    <t>HP 56 originele zwarte inktcartridges, 2-pack</t>
  </si>
  <si>
    <t>HP 56 2-pack Black Original Ink Cartridges</t>
  </si>
  <si>
    <t>HP 56 pack de 2 cartouches d'encre noir authentiques</t>
  </si>
  <si>
    <t>882780019003</t>
  </si>
  <si>
    <t>884962834428</t>
  </si>
  <si>
    <t>SA342AE</t>
  </si>
  <si>
    <t>56/57</t>
  </si>
  <si>
    <t>HP 56 originele zwarte/57 drie-kleuren inktcartridges, 2-pack</t>
  </si>
  <si>
    <t>HP 56 Black/57 Tri-color 2-pack Original Ink Cartridges</t>
  </si>
  <si>
    <t>Lot de 2 cartouches authentiques d'encre noire HP 56/trois couleurs HP 57</t>
  </si>
  <si>
    <t>HP DeskJet 450ci,450cbi, 450cbt,5145, 5150, 5151, 5550, 5552, 5652, 5655, 5850, 9650, 9670, 9680, 9680gp, HP Digital Copier 410, HP Officeje: 4105, 4110,4212,4215, 4219, 4255, 5505, 5510, 5515, 6110, HP PSC 1110,1200,1205,1210,1213, 1215, 1217,1219,1</t>
  </si>
  <si>
    <t>882780316492</t>
  </si>
  <si>
    <t>Europe+ European Union, Switzerland</t>
  </si>
  <si>
    <t>C6657AE</t>
  </si>
  <si>
    <t>57</t>
  </si>
  <si>
    <t>HP 57 originele drie-kleuren inktcartridge</t>
  </si>
  <si>
    <t>HP 57 Tri-color Original Ink Cartridge</t>
  </si>
  <si>
    <t>HP 57 cartouche d'encre trois couleurs authentique</t>
  </si>
  <si>
    <t>HP DeskJet 450ci/cbi/wbt/ 5145/5150/5151/5550/5552/ 5650/5652/5655/5850/ 9650/9670/9680/9680gp/ F4172/ F4180/ F4190,HP Digital Copier 410,HP OfficeJet 4105/4110/4212/4215/4219/4252/4255/6110/5505/5510/5515,HP Photosmart 100/130/230/ 145/245/ 7150/726</t>
  </si>
  <si>
    <t>725184712258</t>
  </si>
  <si>
    <t>884962834275</t>
  </si>
  <si>
    <t>C9503AE</t>
  </si>
  <si>
    <t>HP 57 originele drie-kleuren inktcartridges, 2-pack</t>
  </si>
  <si>
    <t>HP 57 2-pack Tri-color Original Ink Cartridges</t>
  </si>
  <si>
    <t>Lot de 2 cartouches authentiques d'encre trois couleurs HP 57</t>
  </si>
  <si>
    <t>882780019010</t>
  </si>
  <si>
    <t>884962834435</t>
  </si>
  <si>
    <t>C2P04AE</t>
  </si>
  <si>
    <t>62</t>
  </si>
  <si>
    <t>HP 62 originele zwarte inktcartridge</t>
  </si>
  <si>
    <t>HP 62 Black Original Ink Cartridge</t>
  </si>
  <si>
    <t>HP 62 cartouche d'encre noire authentique</t>
  </si>
  <si>
    <t>HP ENVY 5640 e-AiO, HP Officejet 5740 e-AiO,HP ENVY 7640 e-AiO</t>
  </si>
  <si>
    <t>888793376713</t>
  </si>
  <si>
    <t>888182461938</t>
  </si>
  <si>
    <t>Developed Markets (Zone 2.1)</t>
  </si>
  <si>
    <t>C2P05AE</t>
  </si>
  <si>
    <t>62XL</t>
  </si>
  <si>
    <t>HP 62XL originele high-capacity zwarte inktcartridge</t>
  </si>
  <si>
    <t>HP 62XL High Yield Black Original Ink Cartridge</t>
  </si>
  <si>
    <t>HP 62XL cartouche d'encre noire grande capacité authentique</t>
  </si>
  <si>
    <t>888793376744</t>
  </si>
  <si>
    <t>888182461952</t>
  </si>
  <si>
    <t>C2P06AE</t>
  </si>
  <si>
    <t>HP 62 originele drie-kleuren inktcartridge</t>
  </si>
  <si>
    <t>HP 62 Tri-color Original Ink Cartridge</t>
  </si>
  <si>
    <t>HP 62 cartouche d'encre trois couleurs authentique</t>
  </si>
  <si>
    <t>888793376775</t>
  </si>
  <si>
    <t>888182461976</t>
  </si>
  <si>
    <t>C2P07AE</t>
  </si>
  <si>
    <t>HP 62XL originele high-capacity drie-kleuren inktcartridge</t>
  </si>
  <si>
    <t>HP 62XL High Yield Tri-color Original Ink Cartridge</t>
  </si>
  <si>
    <t>HP 62XL cartouche d'encre trois couleurs grande capacité authentique</t>
  </si>
  <si>
    <t>888793376805</t>
  </si>
  <si>
    <t>888182461990</t>
  </si>
  <si>
    <t>N9J71AE</t>
  </si>
  <si>
    <t>HP 62 originele zwarte/drie-kleuren inktcartridges, 2-pack</t>
  </si>
  <si>
    <t>HP 62 2-pack Black/Tri-color Original Ink Cartridges</t>
  </si>
  <si>
    <t>HP 62 pack de 2 cartouches authentiques d'encre noire / trois couleurs</t>
  </si>
  <si>
    <t>HP Officejet 5740 e-AiO
HP ENVY 5540, e-AiO, 5640 e-AiO, 7640 e-AiO</t>
  </si>
  <si>
    <t>889894508881</t>
  </si>
  <si>
    <t>889894419385</t>
  </si>
  <si>
    <t>X4D81AE</t>
  </si>
  <si>
    <t>HP 62 Ink Crtg Mailable Combo 2-Pk</t>
  </si>
  <si>
    <t>190780739297</t>
  </si>
  <si>
    <t>Belgium, Luxembourg, Netherlands, Sweden</t>
  </si>
  <si>
    <t>C6578A</t>
  </si>
  <si>
    <t>78</t>
  </si>
  <si>
    <t>HP 78XL originele high-capacity drie-kleuren inktcartridge</t>
  </si>
  <si>
    <t>HP 78XL High Yield Tri-color Original Ink Cartridge</t>
  </si>
  <si>
    <t>HP 78XL cartouche d'encre trois couleurs grande capacité authentique</t>
  </si>
  <si>
    <t>HP Color Copier 290,HP DeskJet 1180c/1220c/1220c/ps/1280/ 3810/3816/3820/3822 series/ 6122/6127/ 916c/920c/940c/ 9300 series/ 930c/cm /950c/959c/ 960c/970cxi/980cxi/990cxi/cm /995c,HP Fax 1220/1230,HP OfficeJet 5110/v30/v40/v45 /g55/g85/g95/k60/k80,H</t>
  </si>
  <si>
    <t>886111550159</t>
  </si>
  <si>
    <t>886111330546</t>
  </si>
  <si>
    <t>C6578D</t>
  </si>
  <si>
    <t>HP 78 originele drie-kleuren inktcartridge</t>
  </si>
  <si>
    <t>HP 78 Tri-color Original Ink Cartridge</t>
  </si>
  <si>
    <t>HP 78 cartouche d'encre trois couleurs authentique</t>
  </si>
  <si>
    <t>886111550128</t>
  </si>
  <si>
    <t>886111557738</t>
  </si>
  <si>
    <t>C9391AE</t>
  </si>
  <si>
    <t>88XL</t>
  </si>
  <si>
    <t>88</t>
  </si>
  <si>
    <t>HP 88XL originele high-capacity cyaan inktcartridge</t>
  </si>
  <si>
    <t>HP 88XL High Yield Cyan Original Ink Cartridge</t>
  </si>
  <si>
    <t>Cartouche authentique d'encre cyan haute capacité HP 88XL</t>
  </si>
  <si>
    <t>HP OfficeJet Pro K550 (Cousteau)</t>
  </si>
  <si>
    <t>882780155152</t>
  </si>
  <si>
    <t>884962546246</t>
  </si>
  <si>
    <t>C9392AE</t>
  </si>
  <si>
    <t>HP 88XL originele high-capacity magenta inktcartridge</t>
  </si>
  <si>
    <t>HP 88XL High Yield Magenta Original Ink Cartridge</t>
  </si>
  <si>
    <t>HP 88XL cartouche d'encre magenta grande capacité authentique</t>
  </si>
  <si>
    <t>882780155169</t>
  </si>
  <si>
    <t>884962546253</t>
  </si>
  <si>
    <t>C9393AE</t>
  </si>
  <si>
    <t>HP 88XL originele high-capacity gele inktcartridge</t>
  </si>
  <si>
    <t>HP 88XL High Yield Yellow Original Ink Cartridge</t>
  </si>
  <si>
    <t>HP 88XL cartouche d'encre jaune grande capacité authentique</t>
  </si>
  <si>
    <t>882780155176</t>
  </si>
  <si>
    <t>884962546260</t>
  </si>
  <si>
    <t>C9396AE</t>
  </si>
  <si>
    <t>HP 88XL originele high-capacity zwarte inktcartridge</t>
  </si>
  <si>
    <t>HP 88XL High Yield Black Original Ink Cartridge</t>
  </si>
  <si>
    <t>Cartouche authentique d'encre noire haute capacité HP 88XL</t>
  </si>
  <si>
    <t>HP OfficeJet Pro K550, K5400 series / L7480 / L7580 / L7680 / L7780</t>
  </si>
  <si>
    <t>882780155183</t>
  </si>
  <si>
    <t>884962546277</t>
  </si>
  <si>
    <t>CC640EE</t>
  </si>
  <si>
    <t>300</t>
  </si>
  <si>
    <t>HP 300 originele zwarte inktcartridge</t>
  </si>
  <si>
    <t>HP 300 Black Original Ink Cartridge</t>
  </si>
  <si>
    <t>HP 300 cartouche d'encre noir authentique</t>
  </si>
  <si>
    <t>HP Deskjet F4280, D2560</t>
  </si>
  <si>
    <t>884962780473</t>
  </si>
  <si>
    <t>884962780824</t>
  </si>
  <si>
    <t>Europe+</t>
  </si>
  <si>
    <t>CC641EE</t>
  </si>
  <si>
    <t>300XL</t>
  </si>
  <si>
    <t>HP 300XL originele high-capacity zwarte inktcartridge</t>
  </si>
  <si>
    <t>HP 300XL High Yield Black Original Ink Cartridge</t>
  </si>
  <si>
    <t>HP 300XL cartouche d'encre noir grande capacité authentique</t>
  </si>
  <si>
    <t>884962780480</t>
  </si>
  <si>
    <t>884962780848</t>
  </si>
  <si>
    <t>CC643EE</t>
  </si>
  <si>
    <t>HP 300 originele drie-kleuren inktcartridge</t>
  </si>
  <si>
    <t>HP 300 Tri-color Original Ink Cartridge</t>
  </si>
  <si>
    <t>HP 300 cartouche d'encre trois couleurs authentique</t>
  </si>
  <si>
    <t>884962780497</t>
  </si>
  <si>
    <t>884962780855</t>
  </si>
  <si>
    <t>CC644EE</t>
  </si>
  <si>
    <t>HP 300XL originele high-capacity drie-kleuren inktcartridge</t>
  </si>
  <si>
    <t>HP 300XL High Yield Tri-color Original Ink Cartridge</t>
  </si>
  <si>
    <t>HP 300XL cartouche d'encre trois couleurs grande capacité authentique</t>
  </si>
  <si>
    <t>884962780503</t>
  </si>
  <si>
    <t>884962780879</t>
  </si>
  <si>
    <t>CN637EE</t>
  </si>
  <si>
    <t>HP 300 originele zwarte/drie-kleuren inktcartridges, 2-pack</t>
  </si>
  <si>
    <t>HP 300 2-pack Black/Tri-color Original Ink Cartridges</t>
  </si>
  <si>
    <t>HP 300 pack de 2 cartouches d'encre noir/trois couleurs authentiques</t>
  </si>
  <si>
    <t>884962770160</t>
  </si>
  <si>
    <t>884962838983</t>
  </si>
  <si>
    <t>CH561EE</t>
  </si>
  <si>
    <t>301</t>
  </si>
  <si>
    <t>HP 301 originele zwarte inktcartridge</t>
  </si>
  <si>
    <t>HP 301 Black Original Ink Cartridge</t>
  </si>
  <si>
    <t>HP 301 cartouche d'encre noir authentique</t>
  </si>
  <si>
    <t>HP Deskjet Ink Advantage 2060 K110 5,6</t>
  </si>
  <si>
    <t>884962894392</t>
  </si>
  <si>
    <t>884962894422</t>
  </si>
  <si>
    <t>CH562EE</t>
  </si>
  <si>
    <t>HP 301 originele drie-kleuren inktcartridge</t>
  </si>
  <si>
    <t>HP 301 Tri-color Original Ink Cartridge</t>
  </si>
  <si>
    <t>HP 301 cartouche d'encre trois couleurs authentique</t>
  </si>
  <si>
    <t>HP Deskjet 1000, 1050/1050se/2000/ 2050/2050se/3000/ 3050/3050se/3050ve</t>
  </si>
  <si>
    <t>884962894491</t>
  </si>
  <si>
    <t xml:space="preserve">  884962894521</t>
  </si>
  <si>
    <t>CH563EE</t>
  </si>
  <si>
    <t>301XL</t>
  </si>
  <si>
    <t>HP 301XL originele high-capacity zwarte inktcartridge</t>
  </si>
  <si>
    <t>HP 301XL High Yield Black Original Ink Cartridge</t>
  </si>
  <si>
    <t>HP 301XL cartouche d'encre noir grande capacité authentique</t>
  </si>
  <si>
    <t>884962894446</t>
  </si>
  <si>
    <t xml:space="preserve">  884962894477</t>
  </si>
  <si>
    <t>CH564EE</t>
  </si>
  <si>
    <t>HP 301XL originele high-capacity drie-kleuren inktcartridge</t>
  </si>
  <si>
    <t>HP 301XL High Yield Tri-color Original Ink Cartridge</t>
  </si>
  <si>
    <t>HP 301XL cartouche d'encre trois couleurs grande capacité authentique</t>
  </si>
  <si>
    <t>884962894545</t>
  </si>
  <si>
    <t xml:space="preserve">  884962894576</t>
  </si>
  <si>
    <t>N9J72AE</t>
  </si>
  <si>
    <t>HP 301 originele zwarte/drie-kleuren inktcartridges, 2-pack</t>
  </si>
  <si>
    <t>HP 301 2-pack Black/Tri-color Original Ink Cartridges</t>
  </si>
  <si>
    <t>HP 301 pack de 2 cartouches d'encre noir/trois couleurs authentiques</t>
  </si>
  <si>
    <t>HP Deskjet 1000/1050/1050se/2000/ 2050/2050se/
3000/3050/3050se,
1010/1050A/1510AiO/ 1512/1514/
2050A/2054A/2540e-AiO/2542/2544/3050A/3052A/3054A,
2510/3055A/3057/3059
HP Officejet 2620 AiO
HP ENVY e-AiOs 4500/4502/4504</t>
  </si>
  <si>
    <t>889894508898</t>
  </si>
  <si>
    <t>889894419392</t>
  </si>
  <si>
    <t>F6U65AE</t>
  </si>
  <si>
    <t>302</t>
  </si>
  <si>
    <t>HP 302 originele drie-kleuren inktcartridge</t>
  </si>
  <si>
    <t>HP 302 Tri-color Original Ink Cartridge</t>
  </si>
  <si>
    <t>HP 302 cartouche d'encre trois couleurs</t>
  </si>
  <si>
    <t>HP DeskJet 1110,HP DeskJet 2130,HP DeskJet 3630,HP OfficeJet 3830,HP OfficeJet 4650,HP ENVY 4520</t>
  </si>
  <si>
    <t>888793802977</t>
  </si>
  <si>
    <t>888793802960</t>
  </si>
  <si>
    <t>F6U66AE</t>
  </si>
  <si>
    <t>HP 302 originele zwarte inktcartridge</t>
  </si>
  <si>
    <t>HP 302 Black Original Ink Cartridge</t>
  </si>
  <si>
    <t>HP 302 cartouche d'encre Noir</t>
  </si>
  <si>
    <t>888793803028</t>
  </si>
  <si>
    <t>888793803011</t>
  </si>
  <si>
    <t>F6U67AE</t>
  </si>
  <si>
    <t>302XL</t>
  </si>
  <si>
    <t>HP 302XL originele high-capacity drie-kleuren inktcartridge</t>
  </si>
  <si>
    <t>HP 302XL High Yield Tri-color Original Ink Cartridge</t>
  </si>
  <si>
    <t>HP 302XL cartouche d'encre trois couleurs grande capacité</t>
  </si>
  <si>
    <t>888793803073</t>
  </si>
  <si>
    <t>888793803066</t>
  </si>
  <si>
    <t>F6U68AE</t>
  </si>
  <si>
    <t>HP 302XL originele high-capacity zwarte inktcartridge</t>
  </si>
  <si>
    <t>HP 302XL High Yield Black Original Ink Cartridge</t>
  </si>
  <si>
    <t>HP 302XL cartouche d'encre noire grande capacité</t>
  </si>
  <si>
    <t>888793803127</t>
  </si>
  <si>
    <t>888793803110</t>
  </si>
  <si>
    <t>X4D37AE</t>
  </si>
  <si>
    <t>HP 302 originele zwarte/drie-kleuren inktcartridges, 2-pack</t>
  </si>
  <si>
    <t>HP 302 2-pack Black/Tri-color Original Ink Cartridges</t>
  </si>
  <si>
    <t>Pack de 2 cartouches d'encre noire/3 couleurs authentiques HP 302</t>
  </si>
  <si>
    <t>HP DeskJet 1110, 
HP DeskJet 2130,
HP DeskJet 3630,
HP OfficeJet 3830, 
HP OfficeJet 4650,
HP ENVY 4520</t>
  </si>
  <si>
    <t>190780475898</t>
  </si>
  <si>
    <t>190780475904</t>
  </si>
  <si>
    <t>N9K05AE</t>
  </si>
  <si>
    <t>HP 304 originele drie-kleuren inktcartridge</t>
  </si>
  <si>
    <t>HP 304 Tri-color Original Ink Cartridge</t>
  </si>
  <si>
    <t>HP 304 cartouche d'encre trois couleurs conçue par HP</t>
  </si>
  <si>
    <t>HP DESKJET 3720, 3730</t>
  </si>
  <si>
    <t>889894860712</t>
  </si>
  <si>
    <t>889894860705</t>
  </si>
  <si>
    <t>N9K06AE</t>
  </si>
  <si>
    <t>HP 304 originele zwarte inktcartridge</t>
  </si>
  <si>
    <t>HP 304 Black Original Ink Cartridge</t>
  </si>
  <si>
    <t>HP 304 cartouche d'encre noire conçue par HP, noir</t>
  </si>
  <si>
    <t>889894860750</t>
  </si>
  <si>
    <t>889894860743</t>
  </si>
  <si>
    <t>N9K07AE</t>
  </si>
  <si>
    <t>304XL</t>
  </si>
  <si>
    <t>HP 304XL originele drie-kleuren inktcartridge</t>
  </si>
  <si>
    <t>HP 304XL Tri-color Original Ink Cartridge</t>
  </si>
  <si>
    <t>HP 304XL cartouche d'encre trois couleurs conçue par HP</t>
  </si>
  <si>
    <t>889894860798</t>
  </si>
  <si>
    <t>889894860781</t>
  </si>
  <si>
    <t>N9K08AE</t>
  </si>
  <si>
    <t>HP 304XL originele zwarte inktcartridge</t>
  </si>
  <si>
    <t>HP 304XL Black Original Ink Cartridge</t>
  </si>
  <si>
    <t>HP 304XL cartouche d'encre noire conçue par HP</t>
  </si>
  <si>
    <t>889894860835</t>
  </si>
  <si>
    <t>889894860828</t>
  </si>
  <si>
    <t>C9362EE</t>
  </si>
  <si>
    <t>336</t>
  </si>
  <si>
    <t>HP 336 originele zwarte inktcartridge</t>
  </si>
  <si>
    <t>HP 336 Black Original Ink Cartridge</t>
  </si>
  <si>
    <t>HP 336 cartouche d'encre noir authentique</t>
  </si>
  <si>
    <t>HP DeskJet 5440/ D4160/HP OfficeJet 6310,HP Photosmart 257527107850 C3180  C4180 HP PSC 1510/ HP PSC 1510s</t>
  </si>
  <si>
    <t>884962780558</t>
  </si>
  <si>
    <t>884962780923</t>
  </si>
  <si>
    <t>C9364EE</t>
  </si>
  <si>
    <t>337</t>
  </si>
  <si>
    <t>HP 337 originele zwarte inktcartridge</t>
  </si>
  <si>
    <t>HP 337 Black Original Ink Cartridge</t>
  </si>
  <si>
    <t>HP 337 cartouche d'encre noir authentique</t>
  </si>
  <si>
    <t>HP DeskJet 5940/6940/6980/ D4160/HP OfficeJet 6310/ K7100,HP Photosmart 2575/8050 C4180  C4190  D5160</t>
  </si>
  <si>
    <t>884962780572</t>
  </si>
  <si>
    <t>884962780947</t>
  </si>
  <si>
    <t>C8765EE</t>
  </si>
  <si>
    <t>338</t>
  </si>
  <si>
    <t>HP 338 originele zwarte inktcartridge</t>
  </si>
  <si>
    <t>HP 338 Black Original Ink Cartridge</t>
  </si>
  <si>
    <t>HP 338 cartouche d'encre noir authentique</t>
  </si>
  <si>
    <t>HP DeskJet 460c/cb/wbt/ 5740/5745/ 6520/6540/6620/6840/9800/9800d,HP OfficeJet 6205/6210/6215/ 7210/7310/7410/ K7100,HP Photosmart 2575/2610/2710/7850/ 8150/8450/ 8750/8750gp/ C3180,HP Photosmart Pro 8350,HP PSC 1510/1510s/1600/1610/2350/2355/2355p/</t>
  </si>
  <si>
    <t>829160180182</t>
  </si>
  <si>
    <t>884962780886</t>
  </si>
  <si>
    <t>CB331EE</t>
  </si>
  <si>
    <t>HP 338 originele zwarte inktcartridges, 2-pack</t>
  </si>
  <si>
    <t>HP 338 2-pack Black Original Ink Cartridges</t>
  </si>
  <si>
    <t>HP 338 pack de 2 cartouches d'encre noir authentiques</t>
  </si>
  <si>
    <t>882780560413</t>
  </si>
  <si>
    <t>884962917404</t>
  </si>
  <si>
    <t>SD449EE</t>
  </si>
  <si>
    <t>338/343</t>
  </si>
  <si>
    <t>HP 338 originele zwarte/343 drie-kleuren inktcartridges, 2-pack</t>
  </si>
  <si>
    <t>HP 338 Black/343 Tri-color 2-pack Original Ink Cartridges</t>
  </si>
  <si>
    <t>HP 338 (noir) /HP 343 (trois couleurs) pack de 2 cartouches d'encre authentiques</t>
  </si>
  <si>
    <t>HP 338/343 Inkjet Print Cartridges combo-pack</t>
  </si>
  <si>
    <t>884962520246</t>
  </si>
  <si>
    <t>884962920800</t>
  </si>
  <si>
    <t>C8767EE</t>
  </si>
  <si>
    <t>339</t>
  </si>
  <si>
    <t>HP 339 originele zwarte inktcartridge</t>
  </si>
  <si>
    <t>HP 339 Black Original Ink Cartridge</t>
  </si>
  <si>
    <t>HP 339 cartouche d'encre noir authentique</t>
  </si>
  <si>
    <t>HP Deskjet 5740/5745/HP Deskjet 5940/HP Deskjet 6520/6540/6540d/6620/6840/9800/9800d/HP Deskjet 6940/HP Deskjet 6980/HP Officejet 6310/6315/HP Officejet K7100/HP Officejet 7210/7310/7410/HP Photosmart 2575/HP Photosmart 2610/HP Photosmart 2710/HP Pho</t>
  </si>
  <si>
    <t>829160180380</t>
  </si>
  <si>
    <t>884962780909</t>
  </si>
  <si>
    <t>C9361EE</t>
  </si>
  <si>
    <t>342</t>
  </si>
  <si>
    <t>HP 342 originele drie-kleuren inktcartridge</t>
  </si>
  <si>
    <t>HP 342 Tri-color Original Ink Cartridge</t>
  </si>
  <si>
    <t>HP 342 cartouche d'encre trois couleurs authentique</t>
  </si>
  <si>
    <t>HP DeskJet 5440/ D4160,HP OfficeJet 6310,HP Photosmart 2575/7850/ C3180 / C4180 / C4190 ,HP PSC 1510/ HP PSC 1510s</t>
  </si>
  <si>
    <t>884962780541</t>
  </si>
  <si>
    <t>884962780916</t>
  </si>
  <si>
    <t>C8766EE</t>
  </si>
  <si>
    <t>343</t>
  </si>
  <si>
    <t>HP 343 originele drie-kleuren inktcartridge</t>
  </si>
  <si>
    <t>HP 343 Tri-color Original Ink Cartridge</t>
  </si>
  <si>
    <t>HP 343 cartouche d'encre trois couleurs authentique</t>
  </si>
  <si>
    <t>HP Photosmart 325, 375, 2610, 2710, 8150, 8450; HP PSC 2355; HP OfficeJet 6210, 7310, 7410; HP DeskJet 5740, 6520, 6540, 6840</t>
  </si>
  <si>
    <t>829160180281</t>
  </si>
  <si>
    <t>884962780893</t>
  </si>
  <si>
    <t>CB332EE</t>
  </si>
  <si>
    <t>HP 343 originele drie-kleuren inktcartridges, 2-pack</t>
  </si>
  <si>
    <t>HP 343 2-pack Tri-color Original Ink Cartridges</t>
  </si>
  <si>
    <t>HP 343 pack de 2 cartouches d'encre trois couleurs authentiques</t>
  </si>
  <si>
    <t>882780560468</t>
  </si>
  <si>
    <t>884962917411</t>
  </si>
  <si>
    <t>C9363EE</t>
  </si>
  <si>
    <t>344</t>
  </si>
  <si>
    <t>HP 344 originele drie-kleuren inktcartridge</t>
  </si>
  <si>
    <t>HP 344 Tri-color Original Ink Cartridge</t>
  </si>
  <si>
    <t>HP 344 cartouche d'encre trois couleurs authentique</t>
  </si>
  <si>
    <t>HP DeskJet 460c/cb/wbt/ 5740/5745/5940/ 6520/6540/6620/6840/6940/6980/9800/9800d/ D4160,HP OfficeJet 6205/6210/6215/ 7210/7310/7410/ K7100,HP Photosmart 2575/2610/2710/ 325/335/375/385/422/428/475/8050/ 8150/8450/ 8750/8750gp/ D5160,HP Photosmart Pro</t>
  </si>
  <si>
    <t>829160180496</t>
  </si>
  <si>
    <t>884962780930</t>
  </si>
  <si>
    <t>CB335EE</t>
  </si>
  <si>
    <t>350</t>
  </si>
  <si>
    <t>HP 350 originele zwarte inktcartridge</t>
  </si>
  <si>
    <t>HP 350 Black Original Ink Cartridge</t>
  </si>
  <si>
    <t>HP 350 cartouche d'encre noir authentique</t>
  </si>
  <si>
    <t>HP DeskJet D4260,HP OfficeJet  J5780/85,HP Photosmart C4270/C4280/C4380/ C5280</t>
  </si>
  <si>
    <t>808736844550</t>
  </si>
  <si>
    <t>884962780954</t>
  </si>
  <si>
    <t>CB336EE</t>
  </si>
  <si>
    <t>350XL</t>
  </si>
  <si>
    <t>HP 350XL originele high-capacity zwarte inktcartridge</t>
  </si>
  <si>
    <t>HP 350XL High Yield Black Original Ink Cartridge</t>
  </si>
  <si>
    <t>HP 350XL cartouche d'encre noir grande capacité authentique</t>
  </si>
  <si>
    <t>808736844659</t>
  </si>
  <si>
    <t>884962780978</t>
  </si>
  <si>
    <t>SD412EE</t>
  </si>
  <si>
    <t>350/351</t>
  </si>
  <si>
    <t>HP 350 originele zwarte/351 drie-kleuren inktcartridges, 2-pack</t>
  </si>
  <si>
    <t>HP 350 Black/351 Tri-color 2-pack Original Ink Cartridges</t>
  </si>
  <si>
    <t>HP 350 (noir) /HP 351 (trois couleurs) pack de 2 cartouches d'encre authentiques</t>
  </si>
  <si>
    <t>884420861508</t>
  </si>
  <si>
    <t>884962834411</t>
  </si>
  <si>
    <t>CB337EE</t>
  </si>
  <si>
    <t>351</t>
  </si>
  <si>
    <t>HP 351 originele drie-kleuren inktcartridge</t>
  </si>
  <si>
    <t>HP 351 Tri-color Original Ink Cartridge</t>
  </si>
  <si>
    <t>HP 351 cartouche d'encre trois couleurs authentique</t>
  </si>
  <si>
    <t>808736844758</t>
  </si>
  <si>
    <t>884962780985</t>
  </si>
  <si>
    <t>CB338EE</t>
  </si>
  <si>
    <t>351XL</t>
  </si>
  <si>
    <t>HP 351XL originele high-capacity drie-kleuren inktcartridge</t>
  </si>
  <si>
    <t>HP 351XL High Yield Tri-color Original Ink Cartridge</t>
  </si>
  <si>
    <t>HP 351XL cartouche d'encre trois couleurs grande capacité authentique</t>
  </si>
  <si>
    <t>808736844871</t>
  </si>
  <si>
    <t>884962781005</t>
  </si>
  <si>
    <t>C8719EE</t>
  </si>
  <si>
    <t>363XL</t>
  </si>
  <si>
    <t>363</t>
  </si>
  <si>
    <t>HP 363XL originele high-capacity zwarte inktcartridge</t>
  </si>
  <si>
    <t>HP 363XL High Yield Black Original Ink Cartridge</t>
  </si>
  <si>
    <t>HP 363XL cartouche d'encre noir grande capacité authentique</t>
  </si>
  <si>
    <t>HP Photosmart 3110/3210/3310/D6160/D7160/D7360/D7460/8250/ C5180/C6180/C6270/C6280/C6285/C7180/C7280/C8180</t>
  </si>
  <si>
    <t>829160798011</t>
  </si>
  <si>
    <t>884962559369</t>
  </si>
  <si>
    <t>C8721EE</t>
  </si>
  <si>
    <t>HP 363 originele zwarte inktcartridge</t>
  </si>
  <si>
    <t>HP 363 Black Original Ink Cartridge</t>
  </si>
  <si>
    <t>HP 363 cartouche d'encre noir authentique</t>
  </si>
  <si>
    <t>829160798004</t>
  </si>
  <si>
    <t>884962559376</t>
  </si>
  <si>
    <t>C8771EE</t>
  </si>
  <si>
    <t>HP 363 originele cyaan inktcartridge</t>
  </si>
  <si>
    <t>HP 363 Cyan Original Ink Cartridge</t>
  </si>
  <si>
    <t>HP 363 cartouche d'encre cyan authentique</t>
  </si>
  <si>
    <t>829160798028</t>
  </si>
  <si>
    <t>884962559383</t>
  </si>
  <si>
    <t>C8772EE</t>
  </si>
  <si>
    <t>HP 363 originele magenta inktcartridge</t>
  </si>
  <si>
    <t>HP 363 Magenta Original Ink Cartridge</t>
  </si>
  <si>
    <t>HP 363 cartouche d'encre magenta authentique</t>
  </si>
  <si>
    <t>829160798073</t>
  </si>
  <si>
    <t>884962559390</t>
  </si>
  <si>
    <t>C8773EE</t>
  </si>
  <si>
    <t>HP 363 originele gele inktcartridge</t>
  </si>
  <si>
    <t>HP 363 Yellow Original Ink Cartridge</t>
  </si>
  <si>
    <t>HP 363 cartouche d'encre jaune authentique</t>
  </si>
  <si>
    <t>829160798790</t>
  </si>
  <si>
    <t>884962559406</t>
  </si>
  <si>
    <t>C8774EE</t>
  </si>
  <si>
    <t>HP 363 originele licht-cyaan inktcartridge</t>
  </si>
  <si>
    <t>HP 363 Light Cyan Original Ink Cartridge</t>
  </si>
  <si>
    <t>HP 363 cartouche d'encre cyan clair authentique</t>
  </si>
  <si>
    <t>829160798813</t>
  </si>
  <si>
    <t>884962559413</t>
  </si>
  <si>
    <t>C8775EE</t>
  </si>
  <si>
    <t>HP 363 originele licht-magenta inktcartridge</t>
  </si>
  <si>
    <t>HP 363 Light Magenta Original Ink Cartridge</t>
  </si>
  <si>
    <t>HP 363 cartouche d'encre magenta clair authentique</t>
  </si>
  <si>
    <t>829160798868</t>
  </si>
  <si>
    <t>884962559420</t>
  </si>
  <si>
    <t>CB333EE</t>
  </si>
  <si>
    <t>HP 363 originele cyaan/magenta/gele inktcartridges, 3-pack</t>
  </si>
  <si>
    <t>HP 363 3-pack Cyan/Magenta/Yellow Original Ink Cartridges</t>
  </si>
  <si>
    <t>HP 363 pack de 3 cartouches d'encre cyan/magenta/jaune authentiques</t>
  </si>
  <si>
    <t>882780675414</t>
  </si>
  <si>
    <t>885631274057</t>
  </si>
  <si>
    <t>CB316EE</t>
  </si>
  <si>
    <t>364</t>
  </si>
  <si>
    <t>HP 364 originele zwarte inktcartridge</t>
  </si>
  <si>
    <t>HP 364 Black Original Ink Cartridge</t>
  </si>
  <si>
    <t>HP 364 cartouche d'encre noir authentique</t>
  </si>
  <si>
    <t>HP Photosmart C5380, C6380, D5460, B8550; HP Deskjet 3520 e-AIO, HP Deskjet 3520 e-AiO</t>
  </si>
  <si>
    <t>829160798905</t>
  </si>
  <si>
    <t>884962754467</t>
  </si>
  <si>
    <t>CB317EE</t>
  </si>
  <si>
    <t>HP 364 originele fotoinktcartridge</t>
  </si>
  <si>
    <t>HP 364 Photo Original Ink Cartridge</t>
  </si>
  <si>
    <t>HP 364 cartouche d'encre photo authentique</t>
  </si>
  <si>
    <t>829160798929</t>
  </si>
  <si>
    <t>884962754474</t>
  </si>
  <si>
    <t>CB318EE</t>
  </si>
  <si>
    <t>HP 364 originele cyaan inktcartridge</t>
  </si>
  <si>
    <t>HP 364 Cyan Original Ink Cartridge</t>
  </si>
  <si>
    <t>HP 364 cartouche d'encre cyan authentique</t>
  </si>
  <si>
    <t>829160798974</t>
  </si>
  <si>
    <t>884962754481</t>
  </si>
  <si>
    <t>CB319EE</t>
  </si>
  <si>
    <t>HP 364 originele magenta inktcartridge</t>
  </si>
  <si>
    <t>HP 364 Magenta Original Ink Cartridge</t>
  </si>
  <si>
    <t>HP 364 cartouche d'encre magenta authentique</t>
  </si>
  <si>
    <t>829160799018</t>
  </si>
  <si>
    <t>884962754498</t>
  </si>
  <si>
    <t>CB320EE</t>
  </si>
  <si>
    <t>HP 364 originele gele inktcartridge</t>
  </si>
  <si>
    <t>HP 364 Yellow Original Ink Cartridge</t>
  </si>
  <si>
    <t>HP 364 cartouche d'encre jaune authentique</t>
  </si>
  <si>
    <t>829160799032</t>
  </si>
  <si>
    <t>884962754504</t>
  </si>
  <si>
    <t>CB322EE</t>
  </si>
  <si>
    <t>364XL</t>
  </si>
  <si>
    <t>HP 364XL originele high-capacity fotoinktcartridge</t>
  </si>
  <si>
    <t>HP 364XL High Yield Photo Original Ink Cartridge</t>
  </si>
  <si>
    <t>HP 364XL cartouche d'encre photo grande capacité authentique</t>
  </si>
  <si>
    <t>HP Photosmart C5380, C6380, D5460, B8550</t>
  </si>
  <si>
    <t>829160799087</t>
  </si>
  <si>
    <t>884962754528</t>
  </si>
  <si>
    <t>CB323EE</t>
  </si>
  <si>
    <t>HP 364XL originele high-capacity cyaan inktcartridge</t>
  </si>
  <si>
    <t>HP 364XL High Yield Cyan Original Ink Cartridge</t>
  </si>
  <si>
    <t>HP 364XL cartouche d'encre cyan grande capacité authentique</t>
  </si>
  <si>
    <t>829160799261</t>
  </si>
  <si>
    <t>884962754535</t>
  </si>
  <si>
    <t>CB324EE</t>
  </si>
  <si>
    <t>HP 364XL originele high-capacity magenta inktcartridge</t>
  </si>
  <si>
    <t>HP 364XL High Yield Magenta Original Ink Cartridge</t>
  </si>
  <si>
    <t>HP 364XL cartouche d'encre magenta grande capacité authentique</t>
  </si>
  <si>
    <t>829160799278</t>
  </si>
  <si>
    <t>884962754542</t>
  </si>
  <si>
    <t>CB325EE</t>
  </si>
  <si>
    <t>HP 364XL originele high-capacity gele inktcartridge</t>
  </si>
  <si>
    <t>HP 364XL High Yield Yellow Original Ink Cartridge</t>
  </si>
  <si>
    <t>HP 364XL cartouche d'encre jaune grande capacité authentique</t>
  </si>
  <si>
    <t>829160799285</t>
  </si>
  <si>
    <t>884962754559</t>
  </si>
  <si>
    <t>CN684EE</t>
  </si>
  <si>
    <t>HP 364XL originele high-capacity zwarte inktcartridge</t>
  </si>
  <si>
    <t>HP 364XL High Yield Black Original Ink Cartridge</t>
  </si>
  <si>
    <t>HP 364XL cartouche d'encre noir grande capacité authentique</t>
  </si>
  <si>
    <t>829160799292</t>
  </si>
  <si>
    <t>885631873724</t>
  </si>
  <si>
    <t>N9J73AE</t>
  </si>
  <si>
    <t>HP 364 originele zwart/cyaan/magenta/gele inktcartridges, 4-pack</t>
  </si>
  <si>
    <t>HP 364 4-pack Black/Cyan/Magenta/Yellow Original Ink Cartridges</t>
  </si>
  <si>
    <t>HP 364 pack de 4 cartouches d'encre noir/cyan/magenta/jaune authentiques</t>
  </si>
  <si>
    <t>HP Deskjet 3070A, 3520 e-AiO
HP Photosmart eAIO 
5510/5515/6510/ 7510/5520/6520/7520
B8550/C53244/C5380/C63244/C6380/D5460/ B010a/B109a, B109d/f 
HP Photosmart Wireless B109n, B110a/c/e
B209a/c, B210a/c
C309n/g, C310a, C309a, C410b
HP Officejet 4620,</t>
  </si>
  <si>
    <t>889894508904</t>
  </si>
  <si>
    <t>889894419408</t>
  </si>
  <si>
    <t>N9J74AE</t>
  </si>
  <si>
    <t>HP 364XL originele high-capacity zwarte/cyaan/magenta/gele inktcartridges, 4-pack</t>
  </si>
  <si>
    <t>HP 364XL 4-pack High Yield Black/Cyan/Magenta/Yellow Original Ink Cartridges</t>
  </si>
  <si>
    <t>HP 364XL lot de 4 cartouches authentiques d'encre noire/cyan/magenta/jaune grande capacité</t>
  </si>
  <si>
    <t>889894508911</t>
  </si>
  <si>
    <t>889894419415</t>
  </si>
  <si>
    <t>C2P10AE</t>
  </si>
  <si>
    <t>HP 651 Black Original Ink Advantage Cartridge</t>
  </si>
  <si>
    <t>HP 651 cartouche Ink Advantage authentique, noir</t>
  </si>
  <si>
    <t>HP DeskJet IA 5575,
HP DeskJet IA 5645</t>
  </si>
  <si>
    <t>889296160816</t>
  </si>
  <si>
    <t>889296160809</t>
  </si>
  <si>
    <t>Emerging Markets (Zone C / CEE+MEMA+Russia), Belgium, Denmark, France</t>
  </si>
  <si>
    <t>C2P11AE</t>
  </si>
  <si>
    <t>HP 651 Tri-color Original Ink Advantage Cartridge</t>
  </si>
  <si>
    <t>HP 651 cartouches Ink Advantage authentiques, trois couleurs</t>
  </si>
  <si>
    <t>889296160854</t>
  </si>
  <si>
    <t>889296160847</t>
  </si>
  <si>
    <t>CC653AE</t>
  </si>
  <si>
    <t>901</t>
  </si>
  <si>
    <t>HP 901 originele zwarte inktcartridge</t>
  </si>
  <si>
    <t>HP 901 Black Original Ink Cartridge</t>
  </si>
  <si>
    <t>HP 901 cartouche d'encre noir authentique</t>
  </si>
  <si>
    <t>HP Officejet J4580, J4660, J4680</t>
  </si>
  <si>
    <t>884962780411</t>
  </si>
  <si>
    <t>884962769669</t>
  </si>
  <si>
    <t>CC654AE</t>
  </si>
  <si>
    <t>901XL</t>
  </si>
  <si>
    <t>HP 901XL originele high-capacity zwarte inktcartridge</t>
  </si>
  <si>
    <t>HP 901XL High Yield Black Original Ink Cartridge</t>
  </si>
  <si>
    <t>HP 901XL cartouche d'encre noir grande capacité authentique</t>
  </si>
  <si>
    <t>884962780428</t>
  </si>
  <si>
    <t>884962769676</t>
  </si>
  <si>
    <t>CC656AE</t>
  </si>
  <si>
    <t>HP 901 originele drie-kleuren inktcartridge</t>
  </si>
  <si>
    <t>HP 901 Tri-color Original Ink Cartridge</t>
  </si>
  <si>
    <t>Cartouche authentique d'encre trois couleurs HP 901</t>
  </si>
  <si>
    <t>884962780435</t>
  </si>
  <si>
    <t>884962769683</t>
  </si>
  <si>
    <t>SD519AE</t>
  </si>
  <si>
    <t>HP 901XL originele high-capacity zwarte/901 drie-kleuren inktcartridges, 2-pack</t>
  </si>
  <si>
    <t>HP 901XL High Yield Black/901 Tri-color 2-pack Original Ink Cartridges</t>
  </si>
  <si>
    <t>Pack de 2 cartouches authentiques d’encre haute capacité noire HP 901XL/trois couleurs</t>
  </si>
  <si>
    <t>885631768822</t>
  </si>
  <si>
    <t>T6L87AE</t>
  </si>
  <si>
    <t>903</t>
  </si>
  <si>
    <t>HP 903 originele cyaan inktcartridge</t>
  </si>
  <si>
    <t>HP 903 Cyan Original Ink Cartridge</t>
  </si>
  <si>
    <t>HP 903 cartouche d'encre cyan conçue par HP</t>
  </si>
  <si>
    <t>HP Officejet 6850, OfficeJet Pro 6860, 6870</t>
  </si>
  <si>
    <t>889894728784</t>
  </si>
  <si>
    <t>889894728777</t>
  </si>
  <si>
    <t>T6L91AE</t>
  </si>
  <si>
    <t>HP 903 originele magenta inktcartridge</t>
  </si>
  <si>
    <t>HP 903 Magenta Original Ink Cartridge</t>
  </si>
  <si>
    <t>HP 903 cartouche d'encre magenta conçue par HP</t>
  </si>
  <si>
    <t>889894728814</t>
  </si>
  <si>
    <t>889894728807</t>
  </si>
  <si>
    <t>T6L95AE</t>
  </si>
  <si>
    <t>HP 903 originele gele inktcartridge</t>
  </si>
  <si>
    <t>HP 903 Yellow Original Ink Cartridge</t>
  </si>
  <si>
    <t>HP 903 cartouche d'encre conçue par HP</t>
  </si>
  <si>
    <t>889894728845</t>
  </si>
  <si>
    <t>889894728838</t>
  </si>
  <si>
    <t>T6L99AE</t>
  </si>
  <si>
    <t>HP 903 originele zwarte inktcartridge</t>
  </si>
  <si>
    <t>HP 903 Black Original Ink Cartridge</t>
  </si>
  <si>
    <t>HP 903 cartouche d'encre noire conçue par HP</t>
  </si>
  <si>
    <t>889894728876</t>
  </si>
  <si>
    <t>889894728869</t>
  </si>
  <si>
    <t>T6M03AE</t>
  </si>
  <si>
    <t>903XL</t>
  </si>
  <si>
    <t>HP 903XL originele high-capacity cyaan inktcartridge</t>
  </si>
  <si>
    <t>HP 903XL High Yield Cyan Original Ink Cartridge</t>
  </si>
  <si>
    <t>HP 903XL cartouche d'encre cyan grande capacité conçue par HP</t>
  </si>
  <si>
    <t>889894728906</t>
  </si>
  <si>
    <t>889894728890</t>
  </si>
  <si>
    <t>T6M07AE</t>
  </si>
  <si>
    <t>HP 903XL originele high-capacity magenta inktcartridge</t>
  </si>
  <si>
    <t>HP 903XL High Yield Magenta Original Ink Cartridge</t>
  </si>
  <si>
    <t>HP 903XL cartouche d'encre magenta grande capacité conçue par HP</t>
  </si>
  <si>
    <t>889894728937</t>
  </si>
  <si>
    <t>889894728920</t>
  </si>
  <si>
    <t>T6M11AE</t>
  </si>
  <si>
    <t>HP 903XL originele high-capacity gele inktcartridge</t>
  </si>
  <si>
    <t>HP 903XL High Yield Yellow Original Ink Cartridge</t>
  </si>
  <si>
    <t>HP 903XL cartouche d'encre jaune grande capacité conçue par HP</t>
  </si>
  <si>
    <t>889894728968</t>
  </si>
  <si>
    <t>889894728951</t>
  </si>
  <si>
    <t>T6M15AE</t>
  </si>
  <si>
    <t>HP 903XL originele high-capacity zwarte inktcartridge</t>
  </si>
  <si>
    <t>HP 903XL High Yield Black Original Ink Cartridge</t>
  </si>
  <si>
    <t>HP 903XL cartouche d'encre noire grande capacité conçue par HP</t>
  </si>
  <si>
    <t>889894728999</t>
  </si>
  <si>
    <t>889894728982</t>
  </si>
  <si>
    <t>T6M19AE</t>
  </si>
  <si>
    <t>907XL</t>
  </si>
  <si>
    <t>907</t>
  </si>
  <si>
    <t>HP 907XL originele high-capacity zwarte inktcartridge</t>
  </si>
  <si>
    <t>HP 907XL High Yield Black Original Ink Cartridge</t>
  </si>
  <si>
    <t>HP 907XL cartouche d'encre noire grande capacité conçue par HP</t>
  </si>
  <si>
    <t>OfficeJet Pro 6860, 6871</t>
  </si>
  <si>
    <t>889894729026</t>
  </si>
  <si>
    <t>889894729019</t>
  </si>
  <si>
    <t>C2N92AE</t>
  </si>
  <si>
    <t>920XL</t>
  </si>
  <si>
    <t>920</t>
  </si>
  <si>
    <t>HP 920XL originele high-capacity zwarte/cyaan/magenta/gele inktcartridges, 4-pack</t>
  </si>
  <si>
    <t>HP 920XL 4-pack High Yield Black/Cyan/Magenta/Yellow Original Ink Cartridges</t>
  </si>
  <si>
    <t>HP 920XL pack de 4 cartouches d'encre noir/cyan/magenta/jaune grande capacité authentiques</t>
  </si>
  <si>
    <t>HP OFFICEJET
6000, 6500, 7000 series,
6500A, 6500A plus series,
7500A wf</t>
  </si>
  <si>
    <t>887111497338</t>
  </si>
  <si>
    <t>887111497352</t>
  </si>
  <si>
    <t>Europe+ European Union, Norway, Switzerland</t>
  </si>
  <si>
    <t>CD971AE</t>
  </si>
  <si>
    <t>HP 920 originele zwarte inktcartridge</t>
  </si>
  <si>
    <t>HP 920 Black Original Ink Cartridge</t>
  </si>
  <si>
    <t>HP 920 cartouche d'encre noir authentique</t>
  </si>
  <si>
    <t>HP Officejet 6500, HP Officejet 6000</t>
  </si>
  <si>
    <t>884420649205</t>
  </si>
  <si>
    <t>884962546109</t>
  </si>
  <si>
    <t>Normal</t>
  </si>
  <si>
    <t>CD972AE</t>
  </si>
  <si>
    <t>HP 920XL originele high-capacity cyaan inktcartridge</t>
  </si>
  <si>
    <t>HP 920XL High Yield Cyan Original Ink Cartridge</t>
  </si>
  <si>
    <t>HP 920XL cartouche d'encre cyan grande capacité authentique</t>
  </si>
  <si>
    <t>884420649274</t>
  </si>
  <si>
    <t>884962546116</t>
  </si>
  <si>
    <t>CD973AE</t>
  </si>
  <si>
    <t>HP 920XL originele high-capacity magenta inktcartridge</t>
  </si>
  <si>
    <t>HP 920XL High Yield Magenta Original Ink Cartridge</t>
  </si>
  <si>
    <t>HP 920XL cartouche d'encre magenta grande capacité authentique</t>
  </si>
  <si>
    <t>884420649342</t>
  </si>
  <si>
    <t>884962546123</t>
  </si>
  <si>
    <t>CD974AE</t>
  </si>
  <si>
    <t>HP 920XL originele high-capacity gele inktcartridge</t>
  </si>
  <si>
    <t>HP 920XL High Yield Yellow Original Ink Cartridge</t>
  </si>
  <si>
    <t>HP 920XL cartouche d'encre jaune grande capacité authentique</t>
  </si>
  <si>
    <t>884420649410</t>
  </si>
  <si>
    <t>884962546130</t>
  </si>
  <si>
    <t>CD975AE</t>
  </si>
  <si>
    <t>HP 920XL originele high-capacity zwarte inktcartridge</t>
  </si>
  <si>
    <t>HP 920XL High Yield Black Original Ink Cartridge</t>
  </si>
  <si>
    <t>HP 920XL cartouche d'encre noir grande capacité authentique</t>
  </si>
  <si>
    <t>884420649489</t>
  </si>
  <si>
    <t>884962546147</t>
  </si>
  <si>
    <t>C2P42AE</t>
  </si>
  <si>
    <t>932XL/933XL</t>
  </si>
  <si>
    <t>932</t>
  </si>
  <si>
    <t>HP 932XL originele zwarte/933XL cyaan/magenta/gele inktcartridges, 4-pack</t>
  </si>
  <si>
    <t>HP 932XL Black/933XL Cyan/Magenta/Yellow 4-pack Original Ink Cartridges</t>
  </si>
  <si>
    <t>HP 932XL (noir)/933XL (cyan/magenta/jaune) pack de 4 cartouches d'encre authentiques</t>
  </si>
  <si>
    <t>887111884923</t>
  </si>
  <si>
    <t>887758122969</t>
  </si>
  <si>
    <t>932XL</t>
  </si>
  <si>
    <t>CN053AE</t>
  </si>
  <si>
    <t>HP 932XL originele high-capacity zwarte inktcartridge</t>
  </si>
  <si>
    <t>HP 932XL High Yield Black Original Ink Cartridge</t>
  </si>
  <si>
    <t>HP 932XL cartouche d'encre noir grande capacité authentique</t>
  </si>
  <si>
    <t>OJ 6600 e-AiO, OJ 6700 Premium e-AiO, OJ 6100 ePrinter</t>
  </si>
  <si>
    <t>886111749010</t>
  </si>
  <si>
    <t>886111615322</t>
  </si>
  <si>
    <t>CN057AE</t>
  </si>
  <si>
    <t>HP 932 originele zwarte inktcartridge</t>
  </si>
  <si>
    <t>HP 932 Black Original Ink Cartridge</t>
  </si>
  <si>
    <t>HP 932 cartouche d'encre noir authentique</t>
  </si>
  <si>
    <t>886111749003</t>
  </si>
  <si>
    <t>886111615315</t>
  </si>
  <si>
    <t>CN054AE</t>
  </si>
  <si>
    <t>933XL</t>
  </si>
  <si>
    <t>933</t>
  </si>
  <si>
    <t>HP 933XL originele high-capacity cyaan inktcartridge</t>
  </si>
  <si>
    <t>HP 933XL High Yield Cyan Original Ink Cartridge</t>
  </si>
  <si>
    <t>HP 933XL cartouche d'encre cyan grande capacité authentique</t>
  </si>
  <si>
    <t>886111749027</t>
  </si>
  <si>
    <t>886111615339</t>
  </si>
  <si>
    <t>CN055AE</t>
  </si>
  <si>
    <t>HP 933XL originele high-capacity magenta inktcartridge</t>
  </si>
  <si>
    <t>HP 933XL High Yield Magenta Original Ink Cartridge</t>
  </si>
  <si>
    <t>HP 933XL cartouche d'encre magenta grande capacité authentique</t>
  </si>
  <si>
    <t>886111749034</t>
  </si>
  <si>
    <t>886111615346</t>
  </si>
  <si>
    <t>CN056AE</t>
  </si>
  <si>
    <t>HP 933XL originele high-capacity gele inktcartridge</t>
  </si>
  <si>
    <t>HP 933XL High Yield Yellow Original Ink Cartridge</t>
  </si>
  <si>
    <t>HP 933XL cartouche d'encre jaune grande capacité authentique</t>
  </si>
  <si>
    <t>886111749041</t>
  </si>
  <si>
    <t>886111615353</t>
  </si>
  <si>
    <t>C2P19AE</t>
  </si>
  <si>
    <t>934</t>
  </si>
  <si>
    <t>HP 934 originele zwarte inktcartridge</t>
  </si>
  <si>
    <t>HP 934 Black Original Ink Cartridge</t>
  </si>
  <si>
    <t>HP 934 cartouche d'encre noire authentique</t>
  </si>
  <si>
    <t>HP Officejet Pro 6230 e-printer, 6830 e-AiO</t>
  </si>
  <si>
    <t>888182034576</t>
  </si>
  <si>
    <t>888182031667</t>
  </si>
  <si>
    <t>C2P23AE</t>
  </si>
  <si>
    <t>934XL</t>
  </si>
  <si>
    <t>HP 934XL originele high-capacity zwarte inktcartridge</t>
  </si>
  <si>
    <t>HP 934XL High Yield Black Original Ink Cartridge</t>
  </si>
  <si>
    <t>HP 934XL cartouche d'encre noire grande capacité authentique</t>
  </si>
  <si>
    <t>888182034590</t>
  </si>
  <si>
    <t>888182031681</t>
  </si>
  <si>
    <t>C2P20AE</t>
  </si>
  <si>
    <t>935</t>
  </si>
  <si>
    <t>HP 935 originele cyaan inktcartridge</t>
  </si>
  <si>
    <t>HP 935 Cyan Original Ink Cartridge</t>
  </si>
  <si>
    <t>HP 935 cartouche d'encre cyan authentique</t>
  </si>
  <si>
    <t>888793177808</t>
  </si>
  <si>
    <t>888793177822</t>
  </si>
  <si>
    <t>C2P21AE</t>
  </si>
  <si>
    <t>HP 935 originele magenta inktcartridge</t>
  </si>
  <si>
    <t>HP 935 Magenta Original Ink Cartridge</t>
  </si>
  <si>
    <t>HP 935 cartouche d'encre magenta authentique</t>
  </si>
  <si>
    <t>888793177846</t>
  </si>
  <si>
    <t>888793177860</t>
  </si>
  <si>
    <t>C2P22AE</t>
  </si>
  <si>
    <t>HP 935 originele gele inktcartridge</t>
  </si>
  <si>
    <t>HP 935 Yellow Original Ink Cartridge</t>
  </si>
  <si>
    <t>HP 935 cartouche d'encre jaune authentique</t>
  </si>
  <si>
    <t>888793177884</t>
  </si>
  <si>
    <t>888793177907</t>
  </si>
  <si>
    <t>C2P24AE</t>
  </si>
  <si>
    <t>935XL</t>
  </si>
  <si>
    <t>HP 935XL originele high-capacity cyaan inktcartridge</t>
  </si>
  <si>
    <t>HP 935XL High Yield Cyan Original Ink Cartridge</t>
  </si>
  <si>
    <t>HP 935XL cartouche d'encre cyan authentique grande capacité</t>
  </si>
  <si>
    <t>888182034613</t>
  </si>
  <si>
    <t>888182031704</t>
  </si>
  <si>
    <t>C2P25AE</t>
  </si>
  <si>
    <t>HP 935XL originele high-capacity magenta inktcartridge</t>
  </si>
  <si>
    <t>HP 935XL High Yield Magenta Original Ink Cartridge</t>
  </si>
  <si>
    <t>HP 935XL cartouche d'encre magenta authentique grande capacité</t>
  </si>
  <si>
    <t>888182034637</t>
  </si>
  <si>
    <t>888182031728</t>
  </si>
  <si>
    <t>C2P26AE</t>
  </si>
  <si>
    <t>HP 935XL originele high-capacity gele inktcartridge</t>
  </si>
  <si>
    <t>HP 935XL High Yield Yellow Original Ink Cartridge</t>
  </si>
  <si>
    <t>HP 935XL cartouche d'encre jaune authentique grande capacité</t>
  </si>
  <si>
    <t>888182034651</t>
  </si>
  <si>
    <t>888182031742</t>
  </si>
  <si>
    <t>C2N93AE</t>
  </si>
  <si>
    <t>940XL</t>
  </si>
  <si>
    <t>940</t>
  </si>
  <si>
    <t>HP 940XL originele high-capacity zwarte/cyaan/magenta/gele inktcartridges, 4-pack</t>
  </si>
  <si>
    <t>HP 940XL 4-pack High Yield Black/Cyan/Magenta/Yellow Original Ink Cartridges</t>
  </si>
  <si>
    <t>HP 940XL pack de 4 cartouches d'encre noir/cyan/magenta/jaune grande capacité authentiques</t>
  </si>
  <si>
    <t>HP OFFICEJET 940XL
8000, 8500 series,
8500A, 8500A plus series</t>
  </si>
  <si>
    <t>887111497345</t>
  </si>
  <si>
    <t>887111497369</t>
  </si>
  <si>
    <t>C4900A</t>
  </si>
  <si>
    <t>HP 940 zwarte en gele originele printkop</t>
  </si>
  <si>
    <t>HP 940 Black and Yellow Original Printhead</t>
  </si>
  <si>
    <t>HP 940, tête d'impression noire et jaune authentique</t>
  </si>
  <si>
    <t>HP OfficeJet 8500, 8000</t>
  </si>
  <si>
    <t>884420567530</t>
  </si>
  <si>
    <t>C4901A</t>
  </si>
  <si>
    <t>HP 940 magenta en cyaan originele printkop</t>
  </si>
  <si>
    <t>HP 940 Magenta and Cyan Original Printhead</t>
  </si>
  <si>
    <t>HP 940, tête d’impression magenta et cyan authentique</t>
  </si>
  <si>
    <t>884420567523</t>
  </si>
  <si>
    <t>C4902AE</t>
  </si>
  <si>
    <t>HP 940 originele zwarte inktcartridge</t>
  </si>
  <si>
    <t>HP 940 Black Original Ink Cartridge</t>
  </si>
  <si>
    <t>HP 940 cartouche d'encre noir authentique</t>
  </si>
  <si>
    <t>884420689744</t>
  </si>
  <si>
    <t>884962546154</t>
  </si>
  <si>
    <t>C4906AE</t>
  </si>
  <si>
    <t>HP 940XL originele high-capacity zwarte inktcartridge</t>
  </si>
  <si>
    <t>HP 940XL High Yield Black Original Ink Cartridge</t>
  </si>
  <si>
    <t>HP 940XL cartouche d'encre noir grande capacité authentique</t>
  </si>
  <si>
    <t>884420689751</t>
  </si>
  <si>
    <t>884962546161</t>
  </si>
  <si>
    <t>C4907AE</t>
  </si>
  <si>
    <t>HP 940XL originele high-capacity cyaan inktcartridge</t>
  </si>
  <si>
    <t>HP 940XL High Yield Cyan Original Ink Cartridge</t>
  </si>
  <si>
    <t>HP 940XL cartouche d'encre cyan grande capacité authentique</t>
  </si>
  <si>
    <t>884420689768</t>
  </si>
  <si>
    <t>884962546178</t>
  </si>
  <si>
    <t>C4908AE</t>
  </si>
  <si>
    <t>HP 940XL originele high-capacity magenta inktcartridge</t>
  </si>
  <si>
    <t>HP 940XL High Yield Magenta Original Ink Cartridge</t>
  </si>
  <si>
    <t>HP 940XL cartouche d'encre magenta grande capacité authentique</t>
  </si>
  <si>
    <t>884420689775</t>
  </si>
  <si>
    <t>884962546185</t>
  </si>
  <si>
    <t>C4909AE</t>
  </si>
  <si>
    <t>HP 940XL originele high-capacity gele inktcartridge</t>
  </si>
  <si>
    <t>HP 940XL High Yield Yellow Original Ink Cartridge</t>
  </si>
  <si>
    <t>HP 940XL cartouche d'encre jaune grande capacité authentique</t>
  </si>
  <si>
    <t>884420689782</t>
  </si>
  <si>
    <t>884962546192</t>
  </si>
  <si>
    <t>C2P43AE</t>
  </si>
  <si>
    <t>950XL/951XL</t>
  </si>
  <si>
    <t>950</t>
  </si>
  <si>
    <t>HP 950XL originele zwarte/951XL cyaan/magenta/gele inktcartridges, 4-pack</t>
  </si>
  <si>
    <t>HP 950XL Black/951XL Cyan/Magenta/Yellow 4-pack Original Ink Cartridges</t>
  </si>
  <si>
    <t>HP 950XL (noir)/951XL (cyan/magenta/jaune) pack de 4 cartouches d'encre authentiques</t>
  </si>
  <si>
    <t>887111884930</t>
  </si>
  <si>
    <t>887758122976</t>
  </si>
  <si>
    <t>950XL</t>
  </si>
  <si>
    <t>CN045AE</t>
  </si>
  <si>
    <t>HP 950XL originele high-capacity zwarte inktcartridge</t>
  </si>
  <si>
    <t>HP 950XL High Yield Black Original Ink Cartridge</t>
  </si>
  <si>
    <t>HP 950XL cartouche d'encre noir grande capacité authentique</t>
  </si>
  <si>
    <t>HP Officejet Pro 8600 e-AiO, HP Officejet Pro 8600 Plus e-AiO, HP Officejet Pro 8100 ePrinter</t>
  </si>
  <si>
    <t>886111615278</t>
  </si>
  <si>
    <t>886111748914</t>
  </si>
  <si>
    <t>CN049AE</t>
  </si>
  <si>
    <t>HP 950 originele zwarte inktcartridge</t>
  </si>
  <si>
    <t>HP 950 Black Original Ink Cartridge</t>
  </si>
  <si>
    <t>HP 950 cartouche d'encre noir authentique</t>
  </si>
  <si>
    <t>886111615261</t>
  </si>
  <si>
    <t>886111748907</t>
  </si>
  <si>
    <t>CN046AE</t>
  </si>
  <si>
    <t>951XL</t>
  </si>
  <si>
    <t>951</t>
  </si>
  <si>
    <t>HP 951XL originele high-capacity cyaan inktcartridge</t>
  </si>
  <si>
    <t>HP 951XL High Yield Cyan Original Ink Cartridge</t>
  </si>
  <si>
    <t>HP 951XL cartouche d'encre cyan grande capacité authentique</t>
  </si>
  <si>
    <t>886111615285</t>
  </si>
  <si>
    <t>886111748921</t>
  </si>
  <si>
    <t>CN047AE</t>
  </si>
  <si>
    <t>HP 951XL originele high-capacity magenta inktcartridge</t>
  </si>
  <si>
    <t>HP 951XL High Yield Magenta Original Ink Cartridge</t>
  </si>
  <si>
    <t>HP 951XL cartouche d'encre magenta grande capacité authentique</t>
  </si>
  <si>
    <t>886111615292</t>
  </si>
  <si>
    <t>886111748938</t>
  </si>
  <si>
    <t>CN048AE</t>
  </si>
  <si>
    <t>HP 951XL originele high-capacity gele inktcartridge</t>
  </si>
  <si>
    <t>HP 951XL High Yield Yellow Original Ink Cartridge</t>
  </si>
  <si>
    <t>HP 951XL cartouche d'encre jaune grande capacité authentique</t>
  </si>
  <si>
    <t>886111748990</t>
  </si>
  <si>
    <t>886111615308</t>
  </si>
  <si>
    <t>CN050AE</t>
  </si>
  <si>
    <t>HP 951 originele cyaan inktcartridge</t>
  </si>
  <si>
    <t>HP 951 Cyan Original Ink Cartridge</t>
  </si>
  <si>
    <t>HP 951 Cartouche d’encre cyan authentique</t>
  </si>
  <si>
    <t>OJ Pro 8600 e-AiO, OJ Pro 8600 Plus e-AiO, OJ Pro 8100 ePrinter, HP Officejet Pro 251dw, 276dw, Farad</t>
  </si>
  <si>
    <t>888182554104</t>
  </si>
  <si>
    <t>888182554128</t>
  </si>
  <si>
    <t>CN051AE</t>
  </si>
  <si>
    <t>HP 951 originele magenta inktcartridge</t>
  </si>
  <si>
    <t>HP 951 Magenta Original Ink Cartridge</t>
  </si>
  <si>
    <t>HP 951 Cartouche d’encre magenta authentique</t>
  </si>
  <si>
    <t>888182554142</t>
  </si>
  <si>
    <t>888182554166</t>
  </si>
  <si>
    <t>CN052AE</t>
  </si>
  <si>
    <t>HP 951 originele gele inktcartridge</t>
  </si>
  <si>
    <t>HP 951 Yellow Original Ink Cartridge</t>
  </si>
  <si>
    <t>HP 951 Cartouche d’encre jaune authentique</t>
  </si>
  <si>
    <t>888182554180</t>
  </si>
  <si>
    <t>888182554203</t>
  </si>
  <si>
    <t>F6U12AE</t>
  </si>
  <si>
    <t>953</t>
  </si>
  <si>
    <t>HP 953 originele cyaan inktcartridge</t>
  </si>
  <si>
    <t>HP 953 Cyan Original Ink Cartridge</t>
  </si>
  <si>
    <t>HP 953 cartouche d'encre cyan conçue par HP</t>
  </si>
  <si>
    <t>HP Officejet Pro 8210 / 8218 /  8710 / 8715 / 8718 / 8719 / 8720 / 8725 / 8730 / 8740</t>
  </si>
  <si>
    <t>725184103971</t>
  </si>
  <si>
    <t>725184103995</t>
  </si>
  <si>
    <t>F6U13AE</t>
  </si>
  <si>
    <t>HP 953 originele magenta inktcartridge</t>
  </si>
  <si>
    <t>HP 953 Magenta Original Ink Cartridge</t>
  </si>
  <si>
    <t>HP 953 cartouche d'encre magenta conçue par HP</t>
  </si>
  <si>
    <t>HP Officejet Pro 8210 / 8218 /  8710 / 8715 / 8718 / 8719 / 8720 / 8725 / 8730 / 8741</t>
  </si>
  <si>
    <t>725184104008</t>
  </si>
  <si>
    <t>725184104022</t>
  </si>
  <si>
    <t>F6U14AE</t>
  </si>
  <si>
    <t>HP 953 originele gele inktcartridge</t>
  </si>
  <si>
    <t>HP 953 Yellow Original Ink Cartridge</t>
  </si>
  <si>
    <t>HP 953 cartouche d'encre jaune conçue par HP</t>
  </si>
  <si>
    <t>HP Officejet Pro 8210 / 8218 /  8710 / 8715 / 8718 / 8719 / 8720 / 8725 / 8730 / 8742</t>
  </si>
  <si>
    <t>725184104039</t>
  </si>
  <si>
    <t>725184104053</t>
  </si>
  <si>
    <t>F6U16AE</t>
  </si>
  <si>
    <t>953XL</t>
  </si>
  <si>
    <t>HP 953XL originele high-capacity cyaan inktcartridge</t>
  </si>
  <si>
    <t>HP 953XL High Yield Cyan Original Ink Cartridge</t>
  </si>
  <si>
    <t>HP 953XL cartouche d'encre cyan grande capacité conçue par HP</t>
  </si>
  <si>
    <t>HP Officejet Pro 8210 / 8218 /  8710 / 8715 / 8718 / 8719 / 8720 / 8725 / 8730 / 8744</t>
  </si>
  <si>
    <t>725184104091</t>
  </si>
  <si>
    <t>725184104114</t>
  </si>
  <si>
    <t>F6U17AE</t>
  </si>
  <si>
    <t>HP 953XL originele high-capacity magenta inktcartridge</t>
  </si>
  <si>
    <t>HP 953XL High Yield Magenta Original Ink Cartridge</t>
  </si>
  <si>
    <t>HP 953XL cartouche d'encre magenta grande capacité conçue par HP</t>
  </si>
  <si>
    <t>HP Officejet Pro 8210 / 8218 /  8710 / 8715 / 8718 / 8719 / 8720 / 8725 / 8730 / 8745</t>
  </si>
  <si>
    <t>725184104121</t>
  </si>
  <si>
    <t>725184104145</t>
  </si>
  <si>
    <t>F6U18AE</t>
  </si>
  <si>
    <t>HP 953XL originele high-capacity gele inktcartridge</t>
  </si>
  <si>
    <t>HP 953XL High Yield Yellow Original Ink Cartridge</t>
  </si>
  <si>
    <t>HP 953XL cartouche d'encre jaune grande capacité conçue par HP</t>
  </si>
  <si>
    <t>HP Officejet Pro 8210 / 8218 /  8710 / 8715 / 8718 / 8719 / 8720 / 8725 / 8730 / 8746</t>
  </si>
  <si>
    <t>725184104152</t>
  </si>
  <si>
    <t>725184104176</t>
  </si>
  <si>
    <t>L0S58AE</t>
  </si>
  <si>
    <t>HP 953 originele zwarte inktcartridge</t>
  </si>
  <si>
    <t>HP 953 Black Original Ink Cartridge</t>
  </si>
  <si>
    <t>HP 953 cartouche d'encre noire conçue par HP</t>
  </si>
  <si>
    <t>HP Officejet Pro 8210 / 8218 /  8710 / 8715 / 8718 / 8719 / 8720 / 8725 / 8730 / 8743</t>
  </si>
  <si>
    <t>725184104060</t>
  </si>
  <si>
    <t>725184104084</t>
  </si>
  <si>
    <t>L0S70AE</t>
  </si>
  <si>
    <t>HP 953XL originele high-capacity zwarte inktcartridge</t>
  </si>
  <si>
    <t>HP 953XL High Yield Black Original Ink Cartridge</t>
  </si>
  <si>
    <t>HP 953XL cartouche d'encre noire grande capacité conçue par HP</t>
  </si>
  <si>
    <t>HP Officejet Pro 8210 / 8218 /  8710 / 8715 / 8718 / 8719 / 8720 / 8725 / 8730 / 8747</t>
  </si>
  <si>
    <t>725184104183</t>
  </si>
  <si>
    <t>725184104206</t>
  </si>
  <si>
    <t>L0R40AE</t>
  </si>
  <si>
    <t>957XL</t>
  </si>
  <si>
    <t>957</t>
  </si>
  <si>
    <t>HP 957XL originele high-capacity zwarte inktcartridge</t>
  </si>
  <si>
    <t>HP 957XL High Yield Black Original Ink Cartridge</t>
  </si>
  <si>
    <t>HP 957XL cartouche d'encre noire grande capacité conçue par HP</t>
  </si>
  <si>
    <t>HP Officejet Pro 8210 / 8218  / 8720 / 8725 / 8730 / 8748</t>
  </si>
  <si>
    <t>725184104213</t>
  </si>
  <si>
    <t>889894946508</t>
  </si>
  <si>
    <t>PLAUSF:Media Products</t>
  </si>
  <si>
    <t>C6818A</t>
  </si>
  <si>
    <t>180</t>
  </si>
  <si>
    <t>AU SF</t>
  </si>
  <si>
    <t>HP Professional inkjetpapier, glanzend, 50 vel, A4/210 x 297 mm</t>
  </si>
  <si>
    <t>HP Professional Glossy Inkjet Paper-50 sht/A4/210 x 297 mm</t>
  </si>
  <si>
    <t>Papier jet d'encre brillant HP Professional (50 feuilles/A4/210 x 297 mm)</t>
  </si>
  <si>
    <t>Compatible with all HP InkJet printers</t>
  </si>
  <si>
    <t>C6821A</t>
  </si>
  <si>
    <t>HP Professional inkjetpapier, glanzend, 50 vel, A3/297 x 420 mm</t>
  </si>
  <si>
    <t>HP Professional Glossy Inkjet Paper-50 sht/A3/297 x 420 mm</t>
  </si>
  <si>
    <t>Papier jet d'encre brillant HP Professional (50 feuilles/A3/297 x 420)</t>
  </si>
  <si>
    <t>HP Business InkJet 2500 series/2600 series 2800 series,HP Color InkJet CP 1700,HP DeskJet 1100c/1120c/1125c/ 1180c/1220c/1220c/ps/1280/9300/ 9600 series/9803,HP OfficeJet  K850 series,HP Photosmart 8753/HP Photosmart Pro 8353,</t>
  </si>
  <si>
    <t>Q7966EE</t>
  </si>
  <si>
    <t>HP 363 serie foto value pack, 150 vel/10 x 15 cm</t>
  </si>
  <si>
    <t>HP 363 Series Photo Value Pack-150 sht/10 x 15 cm</t>
  </si>
  <si>
    <t>HP 363 Series Photo Value Pack - 150 feuilles/10 x 15 cm</t>
  </si>
  <si>
    <t>HP Photosmart 3110/3210/3310/D6160/D7160/D7360/D7460/8250, C5180/C6180/C6270/C6280/C6285/C7180/C7280/C8180</t>
  </si>
  <si>
    <t>Europe+ European Union</t>
  </si>
  <si>
    <t>T9D88EE</t>
  </si>
  <si>
    <t>HP 364 serie foto value pack, 50 vel/10 x 15 cm</t>
  </si>
  <si>
    <t>HP 364 Series Photo Value Pack-50 sht/10 x 15 cm</t>
  </si>
  <si>
    <t>Value Pack Photo HP 364 (50 feuilles, 10x15 cm)</t>
  </si>
  <si>
    <t>HP Photosmart B8550, C5324, C5380, C6324, C6380, D5460
HP Photosmart Premium Fax All-in-one, HP Photosmart All-in-One, HP Photosmart Wireless All-in-One, HP Photosmart Plus All-in-One, HP Photosmart Premium 
All-in-One</t>
  </si>
  <si>
    <t>F6U78AE</t>
  </si>
  <si>
    <t>HP 935XL Office value pack, 75 vel/A4/210 x 297 mm</t>
  </si>
  <si>
    <t>HP 935XL Office Value Pack-75 sht/A4/210 x 297 mm</t>
  </si>
  <si>
    <t>Offre économique HP 935XL Office - 75 feuilles/A4/210 x 297 mm</t>
  </si>
  <si>
    <t>Q6592A</t>
  </si>
  <si>
    <t>HP Professional inkjetpapier, mat, 100 vel, A4/210 x 297 mm</t>
  </si>
  <si>
    <t>HP Professional Matt Inkjet Paper-100 sht/A4/210 x 297 mm</t>
  </si>
  <si>
    <t>Papier jet d’encre mat HP Professional (100 feuilles/A4/210 x 297 mm)</t>
  </si>
  <si>
    <t>Q6593A</t>
  </si>
  <si>
    <t>HP Professional inkjetpapier, mat, 200 vel, A4/210 x 297 mm</t>
  </si>
  <si>
    <t>HP Professional Matt Inkjet Paper-200 sht/A4/210 x 297 mm</t>
  </si>
  <si>
    <t>Papier jet d'encre mat professionnel HP 200 feuilles/A4/210 x 297 mm</t>
  </si>
  <si>
    <t>Q6594A</t>
  </si>
  <si>
    <t>HP Professional inkjetpapier, mat, 100 vel, A3/297 x 420 mm</t>
  </si>
  <si>
    <t>HP Professional Matt Inkjet Paper-100 sht/A3/297 x 420 mm</t>
  </si>
  <si>
    <t>Canevas mat professionnel HP 100 feuilles/A3/297 x 420 mm</t>
  </si>
  <si>
    <t>W2G60A</t>
  </si>
  <si>
    <t>HP Social Media Snapshots verwijderbaar fotopapier met kleeflaag, 25 vel, 10 x 13 cm</t>
  </si>
  <si>
    <t>HP Social Media Snapshots Removable Sticky Photo Paper-25 sht/10 x 13 cm</t>
  </si>
  <si>
    <t>Papier photo adhésif HP Social Media Snapshots amovible, 25 feuilles de 10 x 13 cm</t>
  </si>
  <si>
    <t>Compatible with wireless inkjet printers</t>
  </si>
  <si>
    <t>Zone 2.1 + Cyprus, Czechia, Greece, Hungary, Poland, Russia, Saudi Arabia, Slovakia, Slovenia, South Africa, Turkey, UAE, Croatia, Romania, Bulgaria, Bosnia &amp; Herzegovina, Macedonia, Montenegro, Serbia, Kosovo</t>
  </si>
  <si>
    <t>CR672A</t>
  </si>
  <si>
    <t>HP Premium Plus glanzend fotopapier, 20 vel, A4/210 x 297 mm</t>
  </si>
  <si>
    <t>HP Premium Plus Glossy Photo Paper-20 sht/A4/210 x 297 mm</t>
  </si>
  <si>
    <t>Papier photo à finition brillante HP Premium Plus - 20 feuilles/A4/210 x 297 mm</t>
  </si>
  <si>
    <t>Works with all inkjet printers and is optimized for HP printers with the latest HP print technology.</t>
  </si>
  <si>
    <t>CR673A</t>
  </si>
  <si>
    <t>HP Premium Plus matglanzend fotopapier, 20 vel, A4/210 x 297 mm</t>
  </si>
  <si>
    <t>HP Premium Plus Semi-gloss Photo Paper-20 sht/A4/210 x 297 mm</t>
  </si>
  <si>
    <t>Papier photo semi-brillant HP Premium Plus - 20 feuilles/A4/210 x 297 mm</t>
  </si>
  <si>
    <t>CR674A</t>
  </si>
  <si>
    <t>HP Premium Plus glanzend fotopapier, 50 vel, A4/210 x 297 mm</t>
  </si>
  <si>
    <t>HP Premium Plus Glossy Photo Paper-50 sht/A4/210 x 297 mm</t>
  </si>
  <si>
    <t>Papier photo à finition brillante HP Premium Plus - 50 feuilles/A4/210 x 297 mm</t>
  </si>
  <si>
    <t>CR675A</t>
  </si>
  <si>
    <t>HP Premium Plus glanzend fotopapier, 20 vel, A3/297 x 420 mm</t>
  </si>
  <si>
    <t>HP Premium Plus Glossy Photo Paper-20 sht/A3/297 x 420 mm</t>
  </si>
  <si>
    <t>Papier photo à finition brillante HP Premium Plus - 20 feuilles/A3/297 x 420 mm</t>
  </si>
  <si>
    <t>CR676A</t>
  </si>
  <si>
    <t>HP Premium Plus glanzend fotopapier, 20 vel, 13 x 18 cm</t>
  </si>
  <si>
    <t>HP Premium Plus Glossy Photo Paper-20 sht/13 x 18 cm</t>
  </si>
  <si>
    <t>Papier photo à finition brillante HP Premium Plus - 20 feuilles/13 x 18 cm</t>
  </si>
  <si>
    <t>CR677A</t>
  </si>
  <si>
    <t>HP Premium Plus glanzend fotopapier, 25 vel, 10 x 15 cm</t>
  </si>
  <si>
    <t>HP Premium Plus Glossy Photo Paper-25 sht/10 x 15 cm</t>
  </si>
  <si>
    <t>Papier photo à finition brillante HP Premium Plus - 25 feuilles/10 x 15 cm</t>
  </si>
  <si>
    <t>CR695A</t>
  </si>
  <si>
    <t>HP Premium Plus glanzend fotopapier, 50 vel, 10 x 15 cm</t>
  </si>
  <si>
    <t>HP Premium Plus Glossy Photo Paper-50 sht/10 x 15 cm</t>
  </si>
  <si>
    <t>Papier photo à finition brillante HP Premium Plus - 50 feuilles/10 x 15 cm</t>
  </si>
  <si>
    <t>CR757A</t>
  </si>
  <si>
    <t>HP Everyday glanzend fotopapier, 100 vel, 10 x 15 cm</t>
  </si>
  <si>
    <t>HP Everyday Glossy Photo Paper-100 sht/10 x 15 cm</t>
  </si>
  <si>
    <t>Papier photo brillant HP Everyday - 100 feuilles, 10 x 15 mm</t>
  </si>
  <si>
    <t>HP Everyday Photo Paper, Glossy</t>
  </si>
  <si>
    <t>Q2510A</t>
  </si>
  <si>
    <t>HP Everyday glanzend fotopapier, 100 vel, A4/210 x 297 mm</t>
  </si>
  <si>
    <t>HP Everyday Glossy Photo Paper-100 sht/A4/210 x 297 mm</t>
  </si>
  <si>
    <t>Papier photo brillant HP Everyday - 100 feuilles/A4/210 x 297 mm</t>
  </si>
  <si>
    <t>Q5451A</t>
  </si>
  <si>
    <t>HP Everyday glanzend fotopapier, 25 vel, A4/210 x 297 mm</t>
  </si>
  <si>
    <t>HP Everyday Glossy Photo Paper-25 sht/A4/210 x 297 mm</t>
  </si>
  <si>
    <t>Papier photo brillant HP Everyday - 25 feuilles/A4/210 x 297 mm</t>
  </si>
  <si>
    <t>Q5456A</t>
  </si>
  <si>
    <t>HP Advanced Photo Paper, glanzend, 25 vel, A4/210 x 297 mm</t>
  </si>
  <si>
    <t>HP Advanced Glossy Photo Paper-25 sht/A4/210 x 297 mm</t>
  </si>
  <si>
    <t>Papier photo HP Advanced à finition brillante (25 feuilles, A4, 21 x 29,7 cm)</t>
  </si>
  <si>
    <t>Q8008A</t>
  </si>
  <si>
    <t>HP Advanced Photo Paper, glanzend, 60 vel, 10 x 15 cm zonder rand</t>
  </si>
  <si>
    <t>HP Advanced Glossy Photo Paper-60 sht/10 x 15 cm borderless</t>
  </si>
  <si>
    <t>Papier photo HP Advanced à finition brillante sans bordure (60 feuilles, 10 x 15 cm)</t>
  </si>
  <si>
    <t>HP DeskJet 3920/3940/ 4163/4263/ 460c/cb/wbt/ 5100/5600 series/5850/5743/5943/ 6543/6843/6623/ 6943/6983/9803/ D1460/D2460/ D4263/ F2180/F4180,HP OfficeJet 5505/5510/5515/5550 series/5610/6213/7213/ 7313/7413/ J5783/  K550 series/K5400/L7580/L7680/L7</t>
  </si>
  <si>
    <t>Q8691A</t>
  </si>
  <si>
    <t>HP Advanced Photo Paper, glanzend, 25 vel, 10 x 15 cm zonder rand</t>
  </si>
  <si>
    <t>HP Advanced Glossy Photo Paper-25 sht/10 x 15 cm borderless</t>
  </si>
  <si>
    <t>Papier photo HP Advanced à finition brillante sans bordure (25 feuilles, 10 x 15 cm)</t>
  </si>
  <si>
    <t>Q8692A</t>
  </si>
  <si>
    <t>HP Advanced Photo Paper, glanzend, 100 vel, 10 x 15 cm randloos</t>
  </si>
  <si>
    <t>HP Advanced Glossy Photo Paper-100 sht/10 x 15 cm borderless</t>
  </si>
  <si>
    <t>Papier brillant sans bordure HP Advanced (100 feuilles/10 x 15 cm)</t>
  </si>
  <si>
    <t>Q8696A</t>
  </si>
  <si>
    <t>HP Advanced Photo Paper, glanzend, 25 vel, 13 x 18 cm randloos</t>
  </si>
  <si>
    <t>HP Advanced Glossy Photo Paper-25 sht/13 x 18 cm borderless</t>
  </si>
  <si>
    <t>Papier photo HP Advanced brillant sans bordure - 25 feuilles/13 x 18 cm</t>
  </si>
  <si>
    <t>Compatible with all HP InkJet printers. Optimized for printing with HP 38 Pigment Ink Cartridges.</t>
  </si>
  <si>
    <t>Q8697A</t>
  </si>
  <si>
    <t>HP Advanced Photo Paper, glanzend, 20 vel, A3/297 x 420 mm</t>
  </si>
  <si>
    <t>HP Advanced Glossy Photo Paper-20 sht/A3/297 x 420 mm</t>
  </si>
  <si>
    <t>Papier photo brillant HP Advanced - 20 feuilles/A3/297 x 420 mm</t>
  </si>
  <si>
    <t>HP Photosmart 8753/HP Photosmart Pro 8353/B9180,</t>
  </si>
  <si>
    <t>Q8698A</t>
  </si>
  <si>
    <t>HP Advanced Photo Paper, glanzend, 50 vel, A4/210 x 297 mm</t>
  </si>
  <si>
    <t>HP Advanced Glossy Photo Paper-50 sht/A4/210 x 297 mm</t>
  </si>
  <si>
    <t>Papier photo HP Advanced à finition brillante (50 feuilles A4 - 210 x 297 mm)</t>
  </si>
  <si>
    <t>C6050A</t>
  </si>
  <si>
    <t>HP T-shirt transfers, 12 vel, A4/210 x 297 mm</t>
  </si>
  <si>
    <t>HP Iron-on Transfers-12 sht/A4/210 x 297 mm</t>
  </si>
  <si>
    <t>Transferts Iron-on HP (12 feuilles/A4/210 x 297 mm)</t>
  </si>
  <si>
    <t>CG964A</t>
  </si>
  <si>
    <t>HP Professional Laser Paper, glanzend, 120 gr/m², 250 vel, A4/210 x 297 mm</t>
  </si>
  <si>
    <t>HP Professional Glossy Laser Paper 120 gsm-250 sht/A4/210 x 297 mm</t>
  </si>
  <si>
    <t>Papier brillant laser professionnel HP 120 gsm - 250 feuilles/A4/210 x 297 mm</t>
  </si>
  <si>
    <t>HP Professional Laser Paper 120 glossy</t>
  </si>
  <si>
    <t>CG965A</t>
  </si>
  <si>
    <t>HP Professional Laser Paper, glanzend, 150 gr/m², 150 vel, A4/210 x 297 mm</t>
  </si>
  <si>
    <t>HP Professional Glossy Laser Paper 150 gsm-150 sht/A4/210 x 297 mm</t>
  </si>
  <si>
    <t>Papier brillant laser professionnel HP 150 gsm - 150 feuilles/A4/210 x 297 mm</t>
  </si>
  <si>
    <t>HP Professional Laser Paper 150 glossy</t>
  </si>
  <si>
    <t>CG966A</t>
  </si>
  <si>
    <t>HP Professional Laser Photo Paper, glanzend, 200 gr/m², 100 vel, A4/210 x 297 mm</t>
  </si>
  <si>
    <t>HP Professional Glossy Laser Photo Paper 200 gsm-100 sht/A4/210 x 297 mm</t>
  </si>
  <si>
    <t>Papier photo brillant laser professionnel HP 200 g/m² - 100 feuilles/A4/210 x 297 mm</t>
  </si>
  <si>
    <t>Guaranteed for optimal performance with HP Colour LaserJet printers. Compatible with most color and mono laser printers and copiers.</t>
  </si>
  <si>
    <t>CG969A</t>
  </si>
  <si>
    <t>HP Professional Laser Paper, glanzend, 120 gr/m², 250 vel, A3/297 x 420 mm</t>
  </si>
  <si>
    <t>HP Professional Glossy Laser Paper 120 gsm-250 sht/A3/297 x 420 mm</t>
  </si>
  <si>
    <t>Papier brillant laser professionnel HP 120 gsm - 250 feuilles/A3/297 x 420 mm</t>
  </si>
  <si>
    <t>Q6550A</t>
  </si>
  <si>
    <t>HP Professional Laser Photo Paper, mat, 100 vel, A4/210 x 297 mm</t>
  </si>
  <si>
    <t>HP Professional Matt Laser Photo Paper-100 sht/A4/210 x 297 mm</t>
  </si>
  <si>
    <t>Canevas mat professionnel HP -100 feuilles/A4/210 x 297 mm</t>
  </si>
  <si>
    <t>Compatible with all LaserJet Printers except Color LaserJet 5</t>
  </si>
  <si>
    <t>1CC20AE</t>
  </si>
  <si>
    <t>HP 903XL CMY Ink Cartridge OVP Pack</t>
  </si>
  <si>
    <t>HP OfficeJet 6950, HP OfficeJet Pro 6960 / 6970</t>
  </si>
  <si>
    <t>1CC21AE</t>
  </si>
  <si>
    <t>HP 953XL CMY Ink Cartridge OVP Pack</t>
  </si>
  <si>
    <t>HP OfficeJet Pro 8210 / 8218 / 8710/ 8715 / 8718 / 8719 / 8720 / 8725 / 8730 / 8740 and HP OfficeJet Pro 7740 WF.</t>
  </si>
  <si>
    <t>PLGP:LaserJetSupplies</t>
  </si>
  <si>
    <t>CF217A</t>
  </si>
  <si>
    <t>17A</t>
  </si>
  <si>
    <t>GP</t>
  </si>
  <si>
    <t>HP 17A originele zwarte LaserJet tonercartridge</t>
  </si>
  <si>
    <t>HP 17A Black Original LaserJet Toner Cartridge</t>
  </si>
  <si>
    <t>Cartouche de toner HP 17A LaserJet noir</t>
  </si>
  <si>
    <t>HP LaserJet Pro M102/MFP M130</t>
  </si>
  <si>
    <t>EMEA excl. Russia</t>
  </si>
  <si>
    <t>CF219A</t>
  </si>
  <si>
    <t>19A</t>
  </si>
  <si>
    <t>19</t>
  </si>
  <si>
    <t>Originele HP 19A LaserJet fotogevoelige rol</t>
  </si>
  <si>
    <t>HP 19A Original LaserJet Imaging Drum</t>
  </si>
  <si>
    <t>Tambour d'imagerie original HP 19A LaserJet</t>
  </si>
  <si>
    <t>HP LaserJet Pro M102/ M104/MFP M130/MFP M132</t>
  </si>
  <si>
    <t>CF230A</t>
  </si>
  <si>
    <t>30A</t>
  </si>
  <si>
    <t>30</t>
  </si>
  <si>
    <t>HP 30A originele zwarte LaserJet tonercartridge</t>
  </si>
  <si>
    <t>HP 30A Black Original LaserJet Toner Cartridge</t>
  </si>
  <si>
    <t>Cartouche de toner noir originale HP 30A LaserJet</t>
  </si>
  <si>
    <t>HP LaserJet Pro M203/MFP M227</t>
  </si>
  <si>
    <t>CF230X</t>
  </si>
  <si>
    <t>30X</t>
  </si>
  <si>
    <t>HP 30X originele high-capacity zwarte LaserJet tonercartridge</t>
  </si>
  <si>
    <t>HP 30X High Yield Black Original LaserJet Toner Cartridge</t>
  </si>
  <si>
    <t>Cartouche de toner HP 30X LaserJet noir grande capacité originale</t>
  </si>
  <si>
    <t>CF232A</t>
  </si>
  <si>
    <t>32A</t>
  </si>
  <si>
    <t>32</t>
  </si>
  <si>
    <t>Originele HP 32A LaserJet fotogevoelige rol</t>
  </si>
  <si>
    <t>HP 32A Original LaserJet Imaging Drum</t>
  </si>
  <si>
    <t>Tambour d'imagerie LaserJet original HP 32A</t>
  </si>
  <si>
    <t>CB435A</t>
  </si>
  <si>
    <t>35A</t>
  </si>
  <si>
    <t>35</t>
  </si>
  <si>
    <t>HP 35A originele zwarte LaserJet tonercartridge</t>
  </si>
  <si>
    <t>HP 35A Black Original LaserJet Toner Cartridge</t>
  </si>
  <si>
    <t>HP 35A toner LaserJet noir authentique</t>
  </si>
  <si>
    <t>HP LaserJet P1005, 1006</t>
  </si>
  <si>
    <t>CB435AD</t>
  </si>
  <si>
    <t>HP 35A originele zwarte LaserJet tonercartridge, 2-pack</t>
  </si>
  <si>
    <t>HP 35A 2-pack Black Original LaserJet Toner Cartridges</t>
  </si>
  <si>
    <t>HP 35A pack de 2 toners LaserJet noir authentiques</t>
  </si>
  <si>
    <t>HP LaserJet P1005/P1006 Printer</t>
  </si>
  <si>
    <t>CB436A</t>
  </si>
  <si>
    <t>36A</t>
  </si>
  <si>
    <t>36</t>
  </si>
  <si>
    <t>HP 36A originele zwarte LaserJet tonercartridge</t>
  </si>
  <si>
    <t>HP 36A Black Original LaserJet Toner Cartridge</t>
  </si>
  <si>
    <t>HP 36A toner LaserJet noir authentique</t>
  </si>
  <si>
    <t>HP LaserJet P1505</t>
  </si>
  <si>
    <t>CB436AD</t>
  </si>
  <si>
    <t>HP 36A originele zwarte LaserJet tonercartridge, 2-pack</t>
  </si>
  <si>
    <t>HP 36A 2-pack Black Original LaserJet Toner Cartridges</t>
  </si>
  <si>
    <t>HP 36A pack de 2 toners LaserJet noir authentiques</t>
  </si>
  <si>
    <t>CE278A</t>
  </si>
  <si>
    <t>78A</t>
  </si>
  <si>
    <t>HP 78A originele zwarte LaserJet tonercartridge</t>
  </si>
  <si>
    <t>HP 78A Black Original LaserJet Toner Cartridge</t>
  </si>
  <si>
    <t>HP 78A toner LaserJet noir authentique</t>
  </si>
  <si>
    <t>HP LaserJet P1566/P1606DN Printer</t>
  </si>
  <si>
    <t>CE278AD</t>
  </si>
  <si>
    <t>HP 78A originele zwarte LaserJet tonercartridge, 2-pack</t>
  </si>
  <si>
    <t>HP 78A 2-pack Black Original LaserJet Toner Cartridges</t>
  </si>
  <si>
    <t>HP 78A pack de 2 toners LaserJet noir authentiques</t>
  </si>
  <si>
    <t>HP LaserJet P1566/P1606/M1536
 Printer</t>
  </si>
  <si>
    <t>CF279A</t>
  </si>
  <si>
    <t>79A</t>
  </si>
  <si>
    <t>79</t>
  </si>
  <si>
    <t>HP 79A originele zwarte LaserJet tonercartridge</t>
  </si>
  <si>
    <t>HP 79A Black Original LaserJet Toner Cartridge</t>
  </si>
  <si>
    <t>Cartouche de toner LaserJet HP 79A noir originale</t>
  </si>
  <si>
    <t>HP LaserJet Pro M12 / MFP M26</t>
  </si>
  <si>
    <t>Europe+ European Union, Norway, Switzerland, Albania, Bosnia-Herzegovina, Croatia, Kosovo, Macedonia, Serbia and Montenegro, Slovenia</t>
  </si>
  <si>
    <t>CF283A</t>
  </si>
  <si>
    <t>83A</t>
  </si>
  <si>
    <t>83</t>
  </si>
  <si>
    <t>HP 83A originele zwarte LaserJet tonercartridge</t>
  </si>
  <si>
    <t>HP 83A Black Original LaserJet Toner Cartridge</t>
  </si>
  <si>
    <t>HP 83A toner LaserJet noir authentique</t>
  </si>
  <si>
    <t>HP LaserJet Pro MFP M127 &amp; M125 Printer Series</t>
  </si>
  <si>
    <t>CF283AD</t>
  </si>
  <si>
    <t>HP 83A originele zwarte LaserJet tonercartridge, 2-pack</t>
  </si>
  <si>
    <t>HP 83A 2-pack Black Original LaserJet Toner Cartridges</t>
  </si>
  <si>
    <t>Pack de 2 toners HP LaserJet 83A noir authentiques</t>
  </si>
  <si>
    <t>HP LaserJet Pro M201/MFP M225/MFP M125/MFP M127</t>
  </si>
  <si>
    <t>CF283X</t>
  </si>
  <si>
    <t>83X</t>
  </si>
  <si>
    <t>HP 83X originele high-capacity zwarte LaserJet tonercartridge</t>
  </si>
  <si>
    <t>HP 83X High Yield Black Original LaserJet Toner Cartridge</t>
  </si>
  <si>
    <t>HP 83X toner LaserJet noir authentique grande capacité</t>
  </si>
  <si>
    <t>HP LaserJet Pro MFP M225/M201</t>
  </si>
  <si>
    <t>CE285A</t>
  </si>
  <si>
    <t>85A</t>
  </si>
  <si>
    <t>85</t>
  </si>
  <si>
    <t>HP 85A originele zwarte LaserJet tonercartridge</t>
  </si>
  <si>
    <t>HP 85A Black Original LaserJet Toner Cartridge</t>
  </si>
  <si>
    <t>HP 85A toner LaserJet noir authentique</t>
  </si>
  <si>
    <t>HP LaserJet P1102/P1102w Printer; HP LJ M1132 / M1212nf / M1214nfh / M1217nfw MFP</t>
  </si>
  <si>
    <t>CE285AD</t>
  </si>
  <si>
    <t>HP 85A originele zwarte LaserJet tonercartridge, 2-pack</t>
  </si>
  <si>
    <t>HP 85A 2-pack Black Original LaserJet Toner Cartridges</t>
  </si>
  <si>
    <t>HP 85A pack de 2 toners LaserJet noir authentiques</t>
  </si>
  <si>
    <t>HP LaserJet P1102/M1132/M1212/M1217 printers</t>
  </si>
  <si>
    <t>Q6000A</t>
  </si>
  <si>
    <t>124A</t>
  </si>
  <si>
    <t>124</t>
  </si>
  <si>
    <t>HP 124A originele zwarte LaserJet tonercartridge</t>
  </si>
  <si>
    <t>HP 124A Black Original LaserJet Toner Cartridge</t>
  </si>
  <si>
    <t>Cartouche authentique de toner noir HP LaserJet 124A</t>
  </si>
  <si>
    <t>HP Color LaserJet 2600</t>
  </si>
  <si>
    <t>Q6001A</t>
  </si>
  <si>
    <t>HP 124A originele cyaan LaserJet tonercartridge</t>
  </si>
  <si>
    <t>HP 124A Cyan Original LaserJet Toner Cartridge</t>
  </si>
  <si>
    <t>HP 124A toner LaserJet cyan authentique</t>
  </si>
  <si>
    <t>Q6002A</t>
  </si>
  <si>
    <t>HP 124A originele gele LaserJet tonercartridge</t>
  </si>
  <si>
    <t>HP 124A Yellow Original LaserJet Toner Cartridge</t>
  </si>
  <si>
    <t>Cartouche authentique de toner jaune LaserJet HP 124A</t>
  </si>
  <si>
    <t>Q6003A</t>
  </si>
  <si>
    <t>HP 124A originele magenta LaserJet tonercartridge</t>
  </si>
  <si>
    <t>HP 124A Magenta Original LaserJet Toner Cartridge</t>
  </si>
  <si>
    <t>HP 124A toner LaserJet magenta authentique</t>
  </si>
  <si>
    <t>CB540A</t>
  </si>
  <si>
    <t>125A</t>
  </si>
  <si>
    <t>125</t>
  </si>
  <si>
    <t>HP 125A originele zwarte LaserJet tonercartridge</t>
  </si>
  <si>
    <t>HP 125A Black Original LaserJet Toner Cartridge</t>
  </si>
  <si>
    <t>HP 125A toner LaserJet noir authentique</t>
  </si>
  <si>
    <t>HP Color LaserJet CP1215/CP1515/CP1518</t>
  </si>
  <si>
    <t>CB540AD</t>
  </si>
  <si>
    <t>HP 125A originele zwarte LaserJet tonercartridge, 2-pack</t>
  </si>
  <si>
    <t>HP 125A 2-pack Black Original LaserJet Toner Cartridges</t>
  </si>
  <si>
    <t>HP 125A pack de 2 toners LaserJet noir authentiques</t>
  </si>
  <si>
    <t>HP Color LaserJet CP1515/CP1518 Printer Series</t>
  </si>
  <si>
    <t>CB541A</t>
  </si>
  <si>
    <t>HP 125A Cyan Original LaserJet Toner Cartridge</t>
  </si>
  <si>
    <t>CB542A</t>
  </si>
  <si>
    <t>HP 125A Yellow Original LaserJet Toner Cartridge</t>
  </si>
  <si>
    <t>CB543A</t>
  </si>
  <si>
    <t>HP 125A Magenta Original LaserJet Toner Cartridge</t>
  </si>
  <si>
    <t>CF373AM</t>
  </si>
  <si>
    <t>HP 125A 3-pack Cyan/Magenta/Yellow Original LaserJet Toner Cartridges</t>
  </si>
  <si>
    <t>HP Color LaserJet Pro CP1515/ CP1518 printer supplies</t>
  </si>
  <si>
    <t>CE310A</t>
  </si>
  <si>
    <t>126A</t>
  </si>
  <si>
    <t>126</t>
  </si>
  <si>
    <t>HP 126A originele zwarte LaserJet tonercartridge</t>
  </si>
  <si>
    <t>HP 126A Black Original LaserJet Toner Cartridge</t>
  </si>
  <si>
    <t>HP 126A toner LaserJet noir authentique</t>
  </si>
  <si>
    <t>HP LaserJet Pro CP1025 Color Printer</t>
  </si>
  <si>
    <t>CE310AD</t>
  </si>
  <si>
    <t>HP 126A originele zwarte LaserJet tonercartridge, 2-pack</t>
  </si>
  <si>
    <t>HP 126A 2-pack Black Original LaserJet Toner Cartridges</t>
  </si>
  <si>
    <t>HP 126A pack de 2 toners LaserJet noir authentiques</t>
  </si>
  <si>
    <t>HP LJ Pro CP 1025, 100 MFP M175, 200 MFP M275 Color printer series</t>
  </si>
  <si>
    <t>CE311A</t>
  </si>
  <si>
    <t>HP 126A originele cyaan LaserJet tonercartridge</t>
  </si>
  <si>
    <t>HP 126A Cyan Original LaserJet Toner Cartridge</t>
  </si>
  <si>
    <t>HP 126A toner LaserJet cyan authentique</t>
  </si>
  <si>
    <t>CE312A</t>
  </si>
  <si>
    <t>HP 126A originele gele LaserJet tonercartridge</t>
  </si>
  <si>
    <t>HP 126A Yellow Original LaserJet Toner Cartridge</t>
  </si>
  <si>
    <t>HP 126A toner LaserJet jaune authentique</t>
  </si>
  <si>
    <t>CE313A</t>
  </si>
  <si>
    <t>HP 126A originele magenta LaserJet tonercartridge</t>
  </si>
  <si>
    <t>HP 126A Magenta Original LaserJet Toner Cartridge</t>
  </si>
  <si>
    <t>HP 126A toner LaserJet magenta authentique</t>
  </si>
  <si>
    <t>CE314A</t>
  </si>
  <si>
    <t>HP 126A LaserJet fotogevoelige rol</t>
  </si>
  <si>
    <t>HP 126A LaserJet Imaging Drum</t>
  </si>
  <si>
    <t>HP 126A tambour d'imagerie LaserJet</t>
  </si>
  <si>
    <t>CF341A</t>
  </si>
  <si>
    <t>HP 126A originele cyaan/magenta/gele LaserJet tonercartridge, 3-pack</t>
  </si>
  <si>
    <t>HP 126A 3-pack Cyan/Magenta/Yellow Original LaserJet Toner Cartridges</t>
  </si>
  <si>
    <t>HP 126A pack de 3 toners LaserJet cyan/magenta/jaune authentiques</t>
  </si>
  <si>
    <t>CE320A</t>
  </si>
  <si>
    <t>128A</t>
  </si>
  <si>
    <t>128</t>
  </si>
  <si>
    <t>HP 128A originele zwarte LaserJet tonercartridge</t>
  </si>
  <si>
    <t>HP 128A Black Original LaserJet Toner Cartridge</t>
  </si>
  <si>
    <t>HP 128A toner LaserJet noir authentique</t>
  </si>
  <si>
    <t>HP LaserJet Pro CP1525 / CM1415 Color Printer</t>
  </si>
  <si>
    <t>CE320AD</t>
  </si>
  <si>
    <t>HP 128A originele zwarte LaserJet tonercartridge, 2-pack</t>
  </si>
  <si>
    <t>HP 128A 2-pack Black Original LaserJet Toner Cartridges</t>
  </si>
  <si>
    <t>HP 128A pack de 2 toners LaserJet noir authentiques</t>
  </si>
  <si>
    <t>HP LJ Pro CM1415/CP1525 Printier Series</t>
  </si>
  <si>
    <t>CE321A</t>
  </si>
  <si>
    <t>HP 128A originele cyaan LaserJet tonercartridge</t>
  </si>
  <si>
    <t>HP 128A Cyan Original LaserJet Toner Cartridge</t>
  </si>
  <si>
    <t>HP 128A toner LaserJet cyan authentique</t>
  </si>
  <si>
    <t>CE322A</t>
  </si>
  <si>
    <t>HP 128A originele gele LaserJet tonercartridge</t>
  </si>
  <si>
    <t>HP 128A Yellow Original LaserJet Toner Cartridge</t>
  </si>
  <si>
    <t>HP 128A toner LaserJet jaune authentique</t>
  </si>
  <si>
    <t>CE323A</t>
  </si>
  <si>
    <t>HP 128A originele magenta LaserJet tonercartridge</t>
  </si>
  <si>
    <t>HP 128A Magenta Original LaserJet Toner Cartridge</t>
  </si>
  <si>
    <t>HP 128A toner LaserJet magenta authentique</t>
  </si>
  <si>
    <t>CF371AM</t>
  </si>
  <si>
    <t>HP 128A originele cyaan/magenta/gele LaserJet tonercartridge, 3-pack</t>
  </si>
  <si>
    <t>HP 128A 3-pack Cyan/Magenta/Yellow Original LaserJet Toner Cartridges</t>
  </si>
  <si>
    <t>HP 128A pack de 3 toners LaserJet cyan/magenta/jaune authentiques</t>
  </si>
  <si>
    <t>HP LaserJet Pro CP1525/ CM 1415 printer supplies</t>
  </si>
  <si>
    <t>CF350A</t>
  </si>
  <si>
    <t>130A</t>
  </si>
  <si>
    <t>130</t>
  </si>
  <si>
    <t>HP 130A originele zwarte LaserJet tonercartridge</t>
  </si>
  <si>
    <t>HP 130A Black Original LaserJet Toner Cartridge</t>
  </si>
  <si>
    <t>Cartouche de toner noir d'origine HP LaserJet 130A</t>
  </si>
  <si>
    <t>HP Color LaserJet Pro MFP M176n/177 fw Printer Series</t>
  </si>
  <si>
    <t>CF351A</t>
  </si>
  <si>
    <t>HP 130A originele cyaan LaserJet tonercartridge</t>
  </si>
  <si>
    <t>HP 130A Cyan Original LaserJet Toner Cartridge</t>
  </si>
  <si>
    <t>Cartouche de toner cyan d'origine HP LaserJet 130A</t>
  </si>
  <si>
    <t>CF352A</t>
  </si>
  <si>
    <t>HP 130A originele gele LaserJet tonercartridge</t>
  </si>
  <si>
    <t>HP 130A Yellow Original LaserJet Toner Cartridge</t>
  </si>
  <si>
    <t>Cartouche de toner jaune d'origine HP LaserJet 130A</t>
  </si>
  <si>
    <t>CF353A</t>
  </si>
  <si>
    <t>HP 130A originele magenta LaserJet tonercartridge</t>
  </si>
  <si>
    <t>HP 130A Magenta Original LaserJet Toner Cartridge</t>
  </si>
  <si>
    <t>Cartouche de toner magenta d'origine HP LaserJet 130A</t>
  </si>
  <si>
    <t>CF210A</t>
  </si>
  <si>
    <t>131A</t>
  </si>
  <si>
    <t>131</t>
  </si>
  <si>
    <t>HP 131A originele zwarte LaserJet tonercartridge</t>
  </si>
  <si>
    <t>HP 131A Black Original LaserJet Toner Cartridge</t>
  </si>
  <si>
    <t>HP 131A toner LaserJet noir authentique</t>
  </si>
  <si>
    <t>HP Laserjet Pro 200 Color M251/Color MFP M276 series</t>
  </si>
  <si>
    <t>CF210X</t>
  </si>
  <si>
    <t>131X</t>
  </si>
  <si>
    <t>HP 131X originele high-capacity zwarte LaserJet tonercartridge</t>
  </si>
  <si>
    <t>HP 131X High Yield Black Original LaserJet Toner Cartridge</t>
  </si>
  <si>
    <t>HP 131X toner LaserJet noir grande capacité authentique</t>
  </si>
  <si>
    <t>CF210XD</t>
  </si>
  <si>
    <t>HP 131X originele high-capacity zwarte LaserJet tonercartridges, 2-pack</t>
  </si>
  <si>
    <t>HP 131X 2-pack High Yield Black Original LaserJet Toner Cartridges</t>
  </si>
  <si>
    <t>Lot de 2 toners authentiques noir haute capacité HP LaserJet 131X</t>
  </si>
  <si>
    <t>HP LJ Pro 200 Color M251/MFP M276</t>
  </si>
  <si>
    <t>CF211A</t>
  </si>
  <si>
    <t>HP 131A originele cyaan LaserJet tonercartridge</t>
  </si>
  <si>
    <t>HP 131A Cyan Original LaserJet Toner Cartridge</t>
  </si>
  <si>
    <t>HP 131A toner LaserJet cyan authentique</t>
  </si>
  <si>
    <t>CF212A</t>
  </si>
  <si>
    <t>HP 131A originele gele LaserJet tonercartridge</t>
  </si>
  <si>
    <t>HP 131A Yellow Original LaserJet Toner Cartridge</t>
  </si>
  <si>
    <t>HP 131A toner LaserJet jaune authentique</t>
  </si>
  <si>
    <t>CF213A</t>
  </si>
  <si>
    <t>HP 131A originele magenta LaserJet tonercartridge</t>
  </si>
  <si>
    <t>HP 131A Magenta Original LaserJet Toner Cartridge</t>
  </si>
  <si>
    <t>HP 131A toner LaserJet magenta authentique</t>
  </si>
  <si>
    <t>U0SL1AM</t>
  </si>
  <si>
    <t>HP 131A originele cyaan/magenta/gele LaserJet tonercartridges, 3-pack</t>
  </si>
  <si>
    <t>HP 131A 3-pack Cyan/Magenta/Yellow Original LaserJet Toner Cartridges</t>
  </si>
  <si>
    <t>Lot de 3 toners authentiques cyan/magenta/jaune HP LaserJet 131A</t>
  </si>
  <si>
    <t>CF400A</t>
  </si>
  <si>
    <t>201A</t>
  </si>
  <si>
    <t>201</t>
  </si>
  <si>
    <t>HP 201A originele zwarte LaserJet tonercartridge</t>
  </si>
  <si>
    <t>HP 201A Black Original LaserJet Toner Cartridge</t>
  </si>
  <si>
    <t>HP 201A toner LaserJet Noir authentique</t>
  </si>
  <si>
    <t>HP Color LaserJet Pro MFP M277/M252</t>
  </si>
  <si>
    <t>CF400X</t>
  </si>
  <si>
    <t>201X</t>
  </si>
  <si>
    <t>HP 201X originele high-capacity zwarte LaserJet tonercartridge</t>
  </si>
  <si>
    <t>HP 201X High Yield Black Original LaserJet Toner Cartridge</t>
  </si>
  <si>
    <t>HP 201X toner LaserJet Noir grande capacité authentique</t>
  </si>
  <si>
    <t>CF401A</t>
  </si>
  <si>
    <t>HP 201A originele cyaan LaserJet tonercartridge</t>
  </si>
  <si>
    <t>HP 201A Cyan Original LaserJet Toner Cartridge</t>
  </si>
  <si>
    <t>HP 201A toner LaserJet Cyan authentique</t>
  </si>
  <si>
    <t>CF401X</t>
  </si>
  <si>
    <t>HP 201X originele high-capacity cyaan LaserJet tonercartridge</t>
  </si>
  <si>
    <t>HP 201X High Yield Cyan Original LaserJet Toner Cartridge</t>
  </si>
  <si>
    <t>HP 201X toner LaserJet Cyan grande capacité authentique</t>
  </si>
  <si>
    <t>CF402A</t>
  </si>
  <si>
    <t>HP 201A originele gele LaserJet tonercartridge</t>
  </si>
  <si>
    <t>HP 201A Yellow Original LaserJet Toner Cartridge</t>
  </si>
  <si>
    <t>HP 201A toner LaserJet Jaune authentique</t>
  </si>
  <si>
    <t>CF402X</t>
  </si>
  <si>
    <t>HP 201X originele high-capacity gele LaserJet tonercartridge</t>
  </si>
  <si>
    <t>HP 201X High Yield Yellow Original LaserJet Toner Cartridge</t>
  </si>
  <si>
    <t>HP 201X toner LaserJet Jaune grande capacité authentique</t>
  </si>
  <si>
    <t>CF403A</t>
  </si>
  <si>
    <t>HP 201A originele magenta LaserJet tonercartridge</t>
  </si>
  <si>
    <t>HP 201A Magenta Original LaserJet Toner Cartridge</t>
  </si>
  <si>
    <t>HP 201A toner LaserJet Magenta authentique</t>
  </si>
  <si>
    <t>CF403X</t>
  </si>
  <si>
    <t>HP 201X originele high-capacity magenta LaserJet tonercartridge</t>
  </si>
  <si>
    <t>HP 201X High Yield Magenta Original LaserJet Toner Cartridge</t>
  </si>
  <si>
    <t>HP 201X toner LaserJet Magenta grande capacité authentique</t>
  </si>
  <si>
    <t>Q2612A</t>
  </si>
  <si>
    <t>12A</t>
  </si>
  <si>
    <t>12</t>
  </si>
  <si>
    <t>HP 12A Black Original LaserJet Toner Cartridge</t>
  </si>
  <si>
    <t>HP LaserJet 1010/1012/1015</t>
  </si>
  <si>
    <t>Q2612L</t>
  </si>
  <si>
    <t>12L</t>
  </si>
  <si>
    <t>HP 12L Economy Black Original LaserJet Toner Cartridge</t>
  </si>
  <si>
    <t>HP LaserJet 1010/1012/1015/1018/1020/1022/3015/3020/3030/3050/3052/3055/M1005 MFP/M1319 MFP</t>
  </si>
  <si>
    <t>CF400XD</t>
  </si>
  <si>
    <t>HP 201X 2-pack High Yield Black Original LaserJet Toner Cartridges (CF400XD)</t>
  </si>
  <si>
    <t>HP Color LaserJet Pro M252/M274/MFP M277</t>
  </si>
  <si>
    <t>CF253XM</t>
  </si>
  <si>
    <t>HP 201X 3-pack High Yield Cyan/Magenta/Yellow Original LaserJet Toner Cartridges (CF253XM)</t>
  </si>
  <si>
    <t>CF283XD</t>
  </si>
  <si>
    <t>HP 83X 2-pack High Yield Black Original LaserJet Toner Cartridges (CF283XD)</t>
  </si>
  <si>
    <t>HP LaserJet Pro M201/MFP M225</t>
  </si>
  <si>
    <t>Pricing Overview</t>
  </si>
  <si>
    <t>Version Feb'17</t>
  </si>
  <si>
    <t>Language option</t>
  </si>
  <si>
    <t>MRSP(VAT, Recupel, Reprobel incl.)</t>
  </si>
  <si>
    <t>Recupel</t>
  </si>
  <si>
    <t>Reprobel</t>
  </si>
  <si>
    <t>REP excl VAT &amp; tax</t>
  </si>
  <si>
    <t>3 Year Warranty</t>
  </si>
  <si>
    <t>Promo</t>
  </si>
  <si>
    <t>End User Promotions</t>
  </si>
  <si>
    <t>www.hp.be/superpromo</t>
  </si>
  <si>
    <t xml:space="preserve">Home inkjet printers </t>
  </si>
  <si>
    <t>HP Deskjet 1110</t>
  </si>
  <si>
    <t>F5S20B</t>
  </si>
  <si>
    <t>#BHB</t>
  </si>
  <si>
    <t>HP Deskjet 2130</t>
  </si>
  <si>
    <t>F5S40B</t>
  </si>
  <si>
    <t>HP Deskjet 3636</t>
  </si>
  <si>
    <t>K4U00B</t>
  </si>
  <si>
    <t>#623</t>
  </si>
  <si>
    <t>HP Deskjet 3720 (Blue)</t>
  </si>
  <si>
    <t>J9V86B</t>
  </si>
  <si>
    <t>HP Deskjet 3720 (Stone)</t>
  </si>
  <si>
    <t>J9V94B</t>
  </si>
  <si>
    <t>HP Deskjet 3730 (Seagrass)</t>
  </si>
  <si>
    <t>T8X00B</t>
  </si>
  <si>
    <t>HP ENVY 4526</t>
  </si>
  <si>
    <t>K9T05B</t>
  </si>
  <si>
    <t>HP Officejet 3830</t>
  </si>
  <si>
    <t>F5R95B</t>
  </si>
  <si>
    <t>HP ENVY 5540</t>
  </si>
  <si>
    <t>G0V53A</t>
  </si>
  <si>
    <t>Y</t>
  </si>
  <si>
    <t>HP ENVY 5542</t>
  </si>
  <si>
    <t>K7C88A</t>
  </si>
  <si>
    <t xml:space="preserve">HP Officejet 4656 </t>
  </si>
  <si>
    <t>K9V81B</t>
  </si>
  <si>
    <t>eol</t>
  </si>
  <si>
    <t>HP Officejet 5740</t>
  </si>
  <si>
    <t>B9S79A</t>
  </si>
  <si>
    <t>#BHC</t>
  </si>
  <si>
    <t>HP ENVY 5640</t>
  </si>
  <si>
    <t>B9S59A</t>
  </si>
  <si>
    <t>HP ENVY 7640</t>
  </si>
  <si>
    <t>E4W47A</t>
  </si>
  <si>
    <t>Office</t>
  </si>
  <si>
    <t>Inkjet printers for office use</t>
  </si>
  <si>
    <t>HP Officejet Pro 6230 ePrinter</t>
  </si>
  <si>
    <t>E3EO3A</t>
  </si>
  <si>
    <t>#A81</t>
  </si>
  <si>
    <t>HP Officejet Pro 8218 Printer</t>
  </si>
  <si>
    <t>J3P68A</t>
  </si>
  <si>
    <t>HP Officejet 7110 WF ePrinter</t>
  </si>
  <si>
    <t>CR768A</t>
  </si>
  <si>
    <t>HP Officejet 7510 Wide Format e-AIO</t>
  </si>
  <si>
    <t>G3J47A</t>
  </si>
  <si>
    <t>#A80</t>
  </si>
  <si>
    <t>HP Officejet 7612 Wide Format e-AIO</t>
  </si>
  <si>
    <t>G1X85A</t>
  </si>
  <si>
    <t>HP Officejet Pro 7740 WF AiO</t>
  </si>
  <si>
    <t>G5J38A</t>
  </si>
  <si>
    <t>HP Officejet 200 Mobile Printer</t>
  </si>
  <si>
    <t>CZ993A</t>
  </si>
  <si>
    <t>HP Officejet 250 Mobile Printer</t>
  </si>
  <si>
    <t>CZ992A</t>
  </si>
  <si>
    <t>Accessories</t>
  </si>
  <si>
    <t>HP Officejet Pro 8100 ePrinter - 2nd tray (250 sheets)</t>
  </si>
  <si>
    <t>CQ696A</t>
  </si>
  <si>
    <t>HP Officejet WF Automatic 2-sided Printing Accessory</t>
  </si>
  <si>
    <t>C7G18A</t>
  </si>
  <si>
    <t>HP MOBILE PRINTER SLEEVE</t>
  </si>
  <si>
    <t>Q6281A</t>
  </si>
  <si>
    <t>HP MOBILE PRINTER NTBK CASE</t>
  </si>
  <si>
    <t>Q6282A</t>
  </si>
  <si>
    <t>AIO for Office use</t>
  </si>
  <si>
    <t>HP Officejet 6950 e-AiO</t>
  </si>
  <si>
    <t>P4C78A</t>
  </si>
  <si>
    <t>#625</t>
  </si>
  <si>
    <t>HP Officejet Pro 6960 eAiO</t>
  </si>
  <si>
    <t>J7K33A</t>
  </si>
  <si>
    <t>HP Officejet Pro 6970 e-AiO</t>
  </si>
  <si>
    <t>J7K34A</t>
  </si>
  <si>
    <t>HP Officejet Pro 8710 aio</t>
  </si>
  <si>
    <t>D9L18A</t>
  </si>
  <si>
    <t>HP Officejet Pro 8720 aio</t>
  </si>
  <si>
    <t>D9L19A</t>
  </si>
  <si>
    <t>HP Officejet Pro 8730 aio</t>
  </si>
  <si>
    <t>D9L20A</t>
  </si>
  <si>
    <t>HP Officejet Pro 8740 aio</t>
  </si>
  <si>
    <t>D9L21A</t>
  </si>
  <si>
    <t>#A620</t>
  </si>
  <si>
    <t>HP PageWide 352dw Printer</t>
  </si>
  <si>
    <t>J6U57B</t>
  </si>
  <si>
    <t>HP PageWide 377dw Multifunction Printer</t>
  </si>
  <si>
    <t>J9V80B</t>
  </si>
  <si>
    <t>HP Page Wide Pro 452dw Printer</t>
  </si>
  <si>
    <t>D3Q16B</t>
  </si>
  <si>
    <t>HP Page Wide Pro 452dwt Printer (bundle)</t>
  </si>
  <si>
    <t>W2Z52B</t>
  </si>
  <si>
    <t>HP Page Wide Pro 477dw MFP</t>
  </si>
  <si>
    <t>D3Q20B</t>
  </si>
  <si>
    <t>HP Page Wide Pro 477dwt MFP (bundle)</t>
  </si>
  <si>
    <t>W2Z53B</t>
  </si>
  <si>
    <t>HP Officejet Pro 8600 series - 2nd Tray (250 sheets)</t>
  </si>
  <si>
    <t>CN548A</t>
  </si>
  <si>
    <t>HP Officejet Pro X-series - 2nd Tray (500 sheets)</t>
  </si>
  <si>
    <t>CN595A</t>
  </si>
  <si>
    <t>HP Page Wide Pro 500-sheet tray</t>
  </si>
  <si>
    <t>D3Q23A</t>
  </si>
  <si>
    <t>HP Page Wide Pro 2x500-sheet Paper Tray &amp; Stand</t>
  </si>
  <si>
    <t>P0V04A</t>
  </si>
  <si>
    <t>HP can change all mentioned prices without prior notice.</t>
  </si>
  <si>
    <t>BLIND PRODUCT/ dedicated customer products</t>
  </si>
  <si>
    <t>PRICE CHANGE</t>
  </si>
  <si>
    <t>NEW PRODUCT 1st SHIP</t>
  </si>
  <si>
    <t>Promotions</t>
  </si>
  <si>
    <t xml:space="preserve">Buy &amp; Try </t>
  </si>
  <si>
    <t>Buy &amp; Try</t>
  </si>
  <si>
    <t>Money Back Guarantee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</si>
</sst>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[$-809]d\ mmmm\ yyyy;@"/>
    <numFmt numFmtId="166" formatCode="_ &quot;€&quot;\ * #,##0.00_ ;_ &quot;€&quot;\ * \-#,##0.00_ ;_ &quot;€&quot;\ * &quot;-&quot;??_ ;_ @_ "/>
    <numFmt numFmtId="167" formatCode="[$€-413]\ #,##0_-"/>
    <numFmt numFmtId="168" formatCode="_([$€-2]\ * #,##0.00_);_([$€-2]\ * \(#,##0.00\);_([$€-2]\ * &quot;-&quot;??_);_(@_)"/>
    <numFmt numFmtId="169" formatCode="_([$€-2]\ * #,##0_);_([$€-2]\ * \(#,##0\);_([$€-2]\ * &quot;-&quot;??_);_(@_)"/>
    <numFmt numFmtId="170" formatCode="[$-409]mmm\-yy;@"/>
    <numFmt numFmtId="171" formatCode="[$-409]d\-mmm\-yy;@"/>
    <numFmt numFmtId="172" formatCode="[$€-2]\ #,##0"/>
    <numFmt numFmtId="173" formatCode="0.0%"/>
  </numFmts>
  <fonts count="8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Futura Bk"/>
      <family val="2"/>
    </font>
    <font>
      <sz val="10"/>
      <name val="Helv"/>
      <charset val="204"/>
    </font>
    <font>
      <sz val="10"/>
      <name val="Helv"/>
      <family val="2"/>
    </font>
    <font>
      <sz val="11"/>
      <name val="‚l‚r ‚oƒSƒVƒbƒN"/>
      <charset val="128"/>
    </font>
    <font>
      <sz val="10"/>
      <name val="Helv"/>
    </font>
    <font>
      <sz val="11"/>
      <name val="‚l‚r ‚oƒSƒVƒbƒN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36"/>
      <color indexed="9"/>
      <name val="Arial"/>
      <family val="2"/>
    </font>
    <font>
      <sz val="26"/>
      <color indexed="9"/>
      <name val="Arial"/>
      <family val="2"/>
    </font>
    <font>
      <sz val="8"/>
      <color indexed="9"/>
      <name val="Arial"/>
      <family val="2"/>
    </font>
    <font>
      <sz val="10"/>
      <color theme="0"/>
      <name val="Arial"/>
      <family val="2"/>
    </font>
    <font>
      <sz val="16"/>
      <color theme="0"/>
      <name val="Futura Bk"/>
      <family val="2"/>
    </font>
    <font>
      <sz val="9"/>
      <name val="Arial"/>
      <family val="2"/>
    </font>
    <font>
      <u/>
      <sz val="16"/>
      <color theme="0"/>
      <name val="Futura Bk"/>
      <family val="2"/>
    </font>
    <font>
      <sz val="11"/>
      <color theme="1"/>
      <name val="Calibri"/>
      <family val="2"/>
      <scheme val="minor"/>
    </font>
    <font>
      <b/>
      <sz val="11"/>
      <name val="HP Simplified"/>
      <family val="2"/>
    </font>
    <font>
      <b/>
      <sz val="11"/>
      <color theme="1"/>
      <name val="HP Simplified"/>
      <family val="2"/>
    </font>
    <font>
      <sz val="11"/>
      <name val="HP Simplified"/>
      <family val="2"/>
    </font>
    <font>
      <sz val="10"/>
      <color indexed="8"/>
      <name val="Arial"/>
      <family val="2"/>
    </font>
    <font>
      <sz val="11"/>
      <color rgb="FFFF0000"/>
      <name val="HP Simplified"/>
      <family val="2"/>
    </font>
    <font>
      <sz val="11"/>
      <color theme="0"/>
      <name val="HP Simplified"/>
      <family val="2"/>
    </font>
    <font>
      <sz val="10"/>
      <color rgb="FFFF0000"/>
      <name val="HP Simplified"/>
      <family val="2"/>
    </font>
    <font>
      <b/>
      <sz val="12"/>
      <color theme="3" tint="-0.249977111117893"/>
      <name val="HP Simplified"/>
      <family val="2"/>
    </font>
    <font>
      <sz val="10"/>
      <name val="HP Simplified"/>
      <family val="2"/>
    </font>
    <font>
      <b/>
      <sz val="20"/>
      <name val="HP Simplified"/>
      <family val="2"/>
    </font>
    <font>
      <b/>
      <sz val="12"/>
      <name val="HP Simplified"/>
      <family val="2"/>
    </font>
    <font>
      <b/>
      <sz val="24"/>
      <name val="HP Simplified"/>
      <family val="2"/>
    </font>
    <font>
      <sz val="10"/>
      <color theme="0"/>
      <name val="HP Simplified"/>
      <family val="2"/>
    </font>
    <font>
      <b/>
      <sz val="14"/>
      <color indexed="9"/>
      <name val="HP Simplified"/>
      <family val="2"/>
    </font>
    <font>
      <b/>
      <sz val="16"/>
      <color rgb="FFFF0000"/>
      <name val="HP Simplified"/>
      <family val="2"/>
    </font>
    <font>
      <b/>
      <sz val="10"/>
      <color rgb="FFFF0000"/>
      <name val="HP Simplified"/>
      <family val="2"/>
    </font>
    <font>
      <b/>
      <sz val="20"/>
      <color rgb="FFFF0000"/>
      <name val="HP Simplified"/>
      <family val="2"/>
    </font>
    <font>
      <b/>
      <sz val="18"/>
      <color rgb="FFFF0000"/>
      <name val="HP Simplified"/>
      <family val="2"/>
    </font>
    <font>
      <b/>
      <sz val="16"/>
      <color theme="3" tint="-0.249977111117893"/>
      <name val="HP Simplified"/>
      <family val="2"/>
    </font>
    <font>
      <b/>
      <sz val="10"/>
      <name val="HP Simplified"/>
      <family val="2"/>
    </font>
    <font>
      <b/>
      <sz val="18"/>
      <color theme="3" tint="-0.249977111117893"/>
      <name val="HP Simplified"/>
      <family val="2"/>
    </font>
    <font>
      <b/>
      <sz val="10"/>
      <color theme="3" tint="-0.249977111117893"/>
      <name val="HP Simplified"/>
      <family val="2"/>
    </font>
    <font>
      <b/>
      <sz val="12"/>
      <color rgb="FFFF0000"/>
      <name val="HP Simplified"/>
      <family val="2"/>
    </font>
    <font>
      <sz val="12"/>
      <color rgb="FFFF0000"/>
      <name val="HP Simplified"/>
      <family val="2"/>
    </font>
    <font>
      <b/>
      <sz val="11"/>
      <color rgb="FFFF0000"/>
      <name val="HP Simplified"/>
      <family val="2"/>
    </font>
    <font>
      <sz val="12"/>
      <color theme="0"/>
      <name val="HP Simplified"/>
      <family val="2"/>
    </font>
    <font>
      <b/>
      <sz val="16"/>
      <name val="HP Simplified"/>
      <family val="2"/>
    </font>
    <font>
      <b/>
      <sz val="9"/>
      <name val="HP Simplified"/>
      <family val="2"/>
    </font>
    <font>
      <sz val="11"/>
      <name val="Arial"/>
      <family val="2"/>
    </font>
    <font>
      <sz val="9"/>
      <color rgb="FFFF0000"/>
      <name val="HP Simplifie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62"/>
      <name val="Arial"/>
      <family val="2"/>
    </font>
    <font>
      <b/>
      <u/>
      <sz val="8"/>
      <name val="Arial"/>
      <family val="2"/>
    </font>
    <font>
      <sz val="8"/>
      <color rgb="FF000000"/>
      <name val="arial"/>
      <family val="2"/>
    </font>
    <font>
      <b/>
      <sz val="8"/>
      <name val="HP Simplified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5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" fillId="0" borderId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10" fillId="0" borderId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3" borderId="0" applyNumberFormat="0" applyBorder="0" applyAlignment="0" applyProtection="0"/>
    <xf numFmtId="0" fontId="16" fillId="6" borderId="1" applyNumberFormat="0" applyAlignment="0" applyProtection="0"/>
    <xf numFmtId="0" fontId="17" fillId="12" borderId="2" applyNumberFormat="0" applyAlignment="0" applyProtection="0"/>
    <xf numFmtId="164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3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3" fillId="8" borderId="1" applyNumberFormat="0" applyAlignment="0" applyProtection="0"/>
    <xf numFmtId="0" fontId="12" fillId="0" borderId="0"/>
    <xf numFmtId="0" fontId="24" fillId="0" borderId="6" applyNumberFormat="0" applyFill="0" applyAlignment="0" applyProtection="0"/>
    <xf numFmtId="4" fontId="3" fillId="0" borderId="7">
      <alignment vertical="top" wrapText="1"/>
    </xf>
    <xf numFmtId="0" fontId="25" fillId="22" borderId="0" applyNumberFormat="0" applyBorder="0" applyAlignment="0" applyProtection="0"/>
    <xf numFmtId="0" fontId="1" fillId="0" borderId="0"/>
    <xf numFmtId="0" fontId="11" fillId="0" borderId="0"/>
    <xf numFmtId="0" fontId="1" fillId="0" borderId="0"/>
    <xf numFmtId="0" fontId="2" fillId="0" borderId="0"/>
    <xf numFmtId="0" fontId="30" fillId="23" borderId="8" applyNumberFormat="0" applyFont="0" applyAlignment="0" applyProtection="0"/>
    <xf numFmtId="0" fontId="26" fillId="6" borderId="9" applyNumberFormat="0" applyAlignment="0" applyProtection="0"/>
    <xf numFmtId="0" fontId="8" fillId="0" borderId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2" fillId="0" borderId="7">
      <alignment vertical="top" wrapText="1"/>
    </xf>
    <xf numFmtId="0" fontId="1" fillId="0" borderId="0"/>
    <xf numFmtId="0" fontId="1" fillId="23" borderId="8" applyNumberFormat="0" applyFont="0" applyAlignment="0" applyProtection="0"/>
    <xf numFmtId="0" fontId="38" fillId="0" borderId="0"/>
    <xf numFmtId="166" fontId="38" fillId="0" borderId="0" applyFont="0" applyFill="0" applyBorder="0" applyAlignment="0" applyProtection="0"/>
    <xf numFmtId="167" fontId="1" fillId="0" borderId="0" applyNumberFormat="0" applyFill="0" applyBorder="0" applyAlignment="0" applyProtection="0"/>
    <xf numFmtId="0" fontId="1" fillId="0" borderId="0"/>
    <xf numFmtId="167" fontId="1" fillId="0" borderId="0" applyNumberFormat="0" applyFill="0" applyBorder="0" applyAlignment="0" applyProtection="0"/>
    <xf numFmtId="167" fontId="4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63">
    <xf numFmtId="0" fontId="0" fillId="0" borderId="0" xfId="0"/>
    <xf numFmtId="0" fontId="5" fillId="0" borderId="0" xfId="63" applyFont="1" applyBorder="1" applyAlignment="1" applyProtection="1">
      <alignment horizontal="center" vertical="center"/>
    </xf>
    <xf numFmtId="0" fontId="5" fillId="0" borderId="0" xfId="63" applyFont="1" applyBorder="1" applyAlignment="1" applyProtection="1">
      <alignment vertical="center"/>
    </xf>
    <xf numFmtId="0" fontId="5" fillId="0" borderId="0" xfId="63" applyFont="1" applyBorder="1" applyAlignment="1" applyProtection="1">
      <alignment horizontal="center" vertical="center"/>
      <protection locked="0"/>
    </xf>
    <xf numFmtId="4" fontId="5" fillId="0" borderId="0" xfId="63" applyNumberFormat="1" applyFont="1" applyBorder="1" applyAlignment="1" applyProtection="1">
      <alignment horizontal="center" vertical="center"/>
    </xf>
    <xf numFmtId="0" fontId="1" fillId="26" borderId="0" xfId="60" applyFill="1"/>
    <xf numFmtId="0" fontId="1" fillId="24" borderId="0" xfId="60" applyFill="1"/>
    <xf numFmtId="0" fontId="31" fillId="26" borderId="0" xfId="60" applyFont="1" applyFill="1" applyAlignment="1">
      <alignment vertical="center"/>
    </xf>
    <xf numFmtId="165" fontId="32" fillId="26" borderId="0" xfId="60" applyNumberFormat="1" applyFont="1" applyFill="1" applyAlignment="1">
      <alignment vertical="center"/>
    </xf>
    <xf numFmtId="0" fontId="35" fillId="26" borderId="0" xfId="60" applyFont="1" applyFill="1" applyBorder="1"/>
    <xf numFmtId="0" fontId="1" fillId="26" borderId="0" xfId="60" applyFill="1" applyBorder="1"/>
    <xf numFmtId="0" fontId="1" fillId="26" borderId="0" xfId="60" applyFont="1" applyFill="1"/>
    <xf numFmtId="0" fontId="1" fillId="24" borderId="0" xfId="60" applyFont="1" applyFill="1"/>
    <xf numFmtId="0" fontId="34" fillId="26" borderId="0" xfId="60" applyFont="1" applyFill="1"/>
    <xf numFmtId="0" fontId="1" fillId="26" borderId="0" xfId="60" applyFont="1" applyFill="1" applyBorder="1"/>
    <xf numFmtId="0" fontId="35" fillId="26" borderId="0" xfId="54" applyFont="1" applyFill="1" applyBorder="1" applyAlignment="1" applyProtection="1">
      <alignment vertical="center"/>
      <protection locked="0"/>
    </xf>
    <xf numFmtId="0" fontId="36" fillId="24" borderId="0" xfId="60" applyFont="1" applyFill="1"/>
    <xf numFmtId="0" fontId="35" fillId="26" borderId="0" xfId="60" applyFont="1" applyFill="1"/>
    <xf numFmtId="0" fontId="37" fillId="26" borderId="0" xfId="60" applyFont="1" applyFill="1"/>
    <xf numFmtId="0" fontId="35" fillId="26" borderId="0" xfId="54" applyFont="1" applyFill="1" applyBorder="1" applyAlignment="1" applyProtection="1">
      <alignment horizontal="left" vertical="center"/>
      <protection locked="0"/>
    </xf>
    <xf numFmtId="167" fontId="39" fillId="0" borderId="7" xfId="79" applyFont="1" applyBorder="1" applyAlignment="1">
      <alignment horizontal="center" vertical="center"/>
    </xf>
    <xf numFmtId="49" fontId="39" fillId="0" borderId="7" xfId="79" applyNumberFormat="1" applyFont="1" applyBorder="1" applyAlignment="1">
      <alignment horizontal="center" vertical="center"/>
    </xf>
    <xf numFmtId="168" fontId="40" fillId="0" borderId="7" xfId="0" applyNumberFormat="1" applyFont="1" applyFill="1" applyBorder="1" applyAlignment="1">
      <alignment horizontal="center" vertical="center" wrapText="1"/>
    </xf>
    <xf numFmtId="168" fontId="40" fillId="25" borderId="7" xfId="0" applyNumberFormat="1" applyFont="1" applyFill="1" applyBorder="1" applyAlignment="1">
      <alignment horizontal="center" vertical="center" wrapText="1"/>
    </xf>
    <xf numFmtId="0" fontId="39" fillId="25" borderId="14" xfId="0" applyFont="1" applyFill="1" applyBorder="1" applyAlignment="1">
      <alignment horizontal="center" vertical="center" wrapText="1"/>
    </xf>
    <xf numFmtId="0" fontId="39" fillId="25" borderId="15" xfId="0" applyFont="1" applyFill="1" applyBorder="1" applyAlignment="1">
      <alignment horizontal="center" vertical="top" wrapText="1"/>
    </xf>
    <xf numFmtId="0" fontId="39" fillId="25" borderId="7" xfId="0" applyFont="1" applyFill="1" applyBorder="1" applyAlignment="1">
      <alignment horizontal="center" vertical="top" wrapText="1"/>
    </xf>
    <xf numFmtId="0" fontId="39" fillId="25" borderId="7" xfId="0" applyFont="1" applyFill="1" applyBorder="1" applyAlignment="1">
      <alignment horizontal="center" vertical="center" wrapText="1"/>
    </xf>
    <xf numFmtId="0" fontId="39" fillId="25" borderId="7" xfId="0" applyNumberFormat="1" applyFont="1" applyFill="1" applyBorder="1" applyAlignment="1">
      <alignment horizontal="center" vertical="top" wrapText="1"/>
    </xf>
    <xf numFmtId="167" fontId="41" fillId="0" borderId="7" xfId="79" applyFont="1" applyFill="1" applyBorder="1" applyAlignment="1">
      <alignment horizontal="center" vertical="center"/>
    </xf>
    <xf numFmtId="168" fontId="41" fillId="0" borderId="7" xfId="0" applyNumberFormat="1" applyFont="1" applyFill="1" applyBorder="1" applyAlignment="1">
      <alignment horizontal="center" vertical="center"/>
    </xf>
    <xf numFmtId="0" fontId="41" fillId="25" borderId="7" xfId="0" applyFont="1" applyFill="1" applyBorder="1" applyAlignment="1">
      <alignment horizontal="center"/>
    </xf>
    <xf numFmtId="3" fontId="41" fillId="25" borderId="7" xfId="0" applyNumberFormat="1" applyFont="1" applyFill="1" applyBorder="1" applyAlignment="1">
      <alignment horizontal="center"/>
    </xf>
    <xf numFmtId="170" fontId="41" fillId="25" borderId="7" xfId="0" applyNumberFormat="1" applyFont="1" applyFill="1" applyBorder="1" applyAlignment="1">
      <alignment horizontal="center"/>
    </xf>
    <xf numFmtId="171" fontId="41" fillId="25" borderId="7" xfId="0" applyNumberFormat="1" applyFont="1" applyFill="1" applyBorder="1" applyAlignment="1">
      <alignment horizontal="center"/>
    </xf>
    <xf numFmtId="0" fontId="41" fillId="25" borderId="7" xfId="0" applyNumberFormat="1" applyFont="1" applyFill="1" applyBorder="1" applyAlignment="1">
      <alignment horizontal="center"/>
    </xf>
    <xf numFmtId="167" fontId="41" fillId="25" borderId="7" xfId="79" applyFont="1" applyFill="1" applyBorder="1" applyAlignment="1">
      <alignment horizontal="center" vertical="center"/>
    </xf>
    <xf numFmtId="167" fontId="41" fillId="25" borderId="7" xfId="79" applyFont="1" applyFill="1" applyBorder="1" applyAlignment="1">
      <alignment horizontal="center" vertical="center" wrapText="1"/>
    </xf>
    <xf numFmtId="167" fontId="41" fillId="0" borderId="7" xfId="82" applyFont="1" applyFill="1" applyBorder="1" applyAlignment="1" applyProtection="1">
      <alignment horizontal="center" vertical="center" wrapText="1"/>
      <protection locked="0"/>
    </xf>
    <xf numFmtId="169" fontId="41" fillId="0" borderId="7" xfId="79" applyNumberFormat="1" applyFont="1" applyFill="1" applyBorder="1" applyAlignment="1">
      <alignment horizontal="center" vertical="center"/>
    </xf>
    <xf numFmtId="167" fontId="41" fillId="0" borderId="7" xfId="82" applyFont="1" applyFill="1" applyBorder="1" applyAlignment="1" applyProtection="1">
      <alignment horizontal="center" vertical="center"/>
      <protection locked="0"/>
    </xf>
    <xf numFmtId="49" fontId="41" fillId="0" borderId="7" xfId="79" applyNumberFormat="1" applyFont="1" applyFill="1" applyBorder="1" applyAlignment="1">
      <alignment horizontal="center" vertical="center"/>
    </xf>
    <xf numFmtId="168" fontId="41" fillId="0" borderId="7" xfId="73" applyNumberFormat="1" applyFont="1" applyFill="1" applyBorder="1" applyAlignment="1">
      <alignment horizontal="center" vertical="center"/>
    </xf>
    <xf numFmtId="0" fontId="41" fillId="25" borderId="7" xfId="0" applyFont="1" applyFill="1" applyBorder="1" applyAlignment="1"/>
    <xf numFmtId="167" fontId="41" fillId="0" borderId="7" xfId="79" applyFont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/>
    </xf>
    <xf numFmtId="0" fontId="41" fillId="25" borderId="7" xfId="0" applyFont="1" applyFill="1" applyBorder="1" applyAlignment="1">
      <alignment horizontal="center" vertical="center"/>
    </xf>
    <xf numFmtId="0" fontId="41" fillId="0" borderId="7" xfId="0" applyFont="1" applyFill="1" applyBorder="1" applyAlignment="1"/>
    <xf numFmtId="167" fontId="41" fillId="0" borderId="7" xfId="82" applyFont="1" applyFill="1" applyBorder="1" applyAlignment="1" applyProtection="1">
      <alignment horizontal="center" vertical="center"/>
    </xf>
    <xf numFmtId="0" fontId="41" fillId="0" borderId="7" xfId="79" applyNumberFormat="1" applyFont="1" applyBorder="1" applyAlignment="1">
      <alignment horizontal="center" vertical="center"/>
    </xf>
    <xf numFmtId="49" fontId="41" fillId="0" borderId="7" xfId="79" applyNumberFormat="1" applyFont="1" applyBorder="1" applyAlignment="1">
      <alignment horizontal="center" vertical="center"/>
    </xf>
    <xf numFmtId="167" fontId="41" fillId="0" borderId="7" xfId="79" applyFont="1" applyBorder="1" applyAlignment="1">
      <alignment horizontal="center" vertical="center"/>
    </xf>
    <xf numFmtId="168" fontId="41" fillId="0" borderId="15" xfId="0" applyNumberFormat="1" applyFont="1" applyFill="1" applyBorder="1" applyAlignment="1">
      <alignment horizontal="center" vertical="center"/>
    </xf>
    <xf numFmtId="168" fontId="41" fillId="25" borderId="7" xfId="0" applyNumberFormat="1" applyFont="1" applyFill="1" applyBorder="1" applyAlignment="1">
      <alignment horizontal="center" vertical="center"/>
    </xf>
    <xf numFmtId="0" fontId="41" fillId="25" borderId="7" xfId="79" applyNumberFormat="1" applyFont="1" applyFill="1" applyBorder="1" applyAlignment="1">
      <alignment horizontal="center" vertical="center"/>
    </xf>
    <xf numFmtId="168" fontId="41" fillId="25" borderId="15" xfId="0" applyNumberFormat="1" applyFont="1" applyFill="1" applyBorder="1" applyAlignment="1">
      <alignment horizontal="center" vertical="center"/>
    </xf>
    <xf numFmtId="172" fontId="41" fillId="25" borderId="7" xfId="0" applyNumberFormat="1" applyFont="1" applyFill="1" applyBorder="1" applyAlignment="1"/>
    <xf numFmtId="0" fontId="41" fillId="25" borderId="7" xfId="81" applyNumberFormat="1" applyFont="1" applyFill="1" applyBorder="1" applyAlignment="1">
      <alignment horizontal="center" vertical="center"/>
    </xf>
    <xf numFmtId="0" fontId="41" fillId="0" borderId="7" xfId="79" applyNumberFormat="1" applyFont="1" applyFill="1" applyBorder="1" applyAlignment="1">
      <alignment horizontal="center" vertical="center"/>
    </xf>
    <xf numFmtId="0" fontId="41" fillId="0" borderId="7" xfId="81" applyNumberFormat="1" applyFont="1" applyFill="1" applyBorder="1" applyAlignment="1">
      <alignment horizontal="center" vertical="center"/>
    </xf>
    <xf numFmtId="0" fontId="41" fillId="0" borderId="7" xfId="0" applyNumberFormat="1" applyFont="1" applyFill="1" applyBorder="1" applyAlignment="1">
      <alignment horizontal="center" vertical="center"/>
    </xf>
    <xf numFmtId="0" fontId="41" fillId="0" borderId="7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168" fontId="41" fillId="25" borderId="7" xfId="0" applyNumberFormat="1" applyFont="1" applyFill="1" applyBorder="1" applyAlignment="1"/>
    <xf numFmtId="168" fontId="41" fillId="0" borderId="7" xfId="0" applyNumberFormat="1" applyFont="1" applyFill="1" applyBorder="1" applyAlignment="1"/>
    <xf numFmtId="169" fontId="39" fillId="0" borderId="7" xfId="79" applyNumberFormat="1" applyFont="1" applyFill="1" applyBorder="1" applyAlignment="1">
      <alignment horizontal="center" vertical="center"/>
    </xf>
    <xf numFmtId="169" fontId="41" fillId="0" borderId="7" xfId="80" applyNumberFormat="1" applyFont="1" applyFill="1" applyBorder="1" applyAlignment="1">
      <alignment horizontal="center" vertical="center"/>
    </xf>
    <xf numFmtId="0" fontId="1" fillId="0" borderId="0" xfId="60"/>
    <xf numFmtId="168" fontId="40" fillId="25" borderId="16" xfId="0" applyNumberFormat="1" applyFont="1" applyFill="1" applyBorder="1" applyAlignment="1">
      <alignment horizontal="center" vertical="center" wrapText="1"/>
    </xf>
    <xf numFmtId="0" fontId="39" fillId="25" borderId="17" xfId="0" applyFont="1" applyFill="1" applyBorder="1" applyAlignment="1">
      <alignment horizontal="center" vertical="center" wrapText="1"/>
    </xf>
    <xf numFmtId="169" fontId="39" fillId="0" borderId="16" xfId="79" applyNumberFormat="1" applyFont="1" applyFill="1" applyBorder="1" applyAlignment="1">
      <alignment horizontal="center" vertical="center"/>
    </xf>
    <xf numFmtId="0" fontId="39" fillId="25" borderId="18" xfId="0" applyFont="1" applyFill="1" applyBorder="1" applyAlignment="1">
      <alignment horizontal="center" vertical="top" wrapText="1"/>
    </xf>
    <xf numFmtId="0" fontId="39" fillId="25" borderId="16" xfId="0" applyFont="1" applyFill="1" applyBorder="1" applyAlignment="1">
      <alignment horizontal="center" vertical="top" wrapText="1"/>
    </xf>
    <xf numFmtId="0" fontId="39" fillId="25" borderId="16" xfId="0" applyFont="1" applyFill="1" applyBorder="1" applyAlignment="1">
      <alignment horizontal="center" vertical="center" wrapText="1"/>
    </xf>
    <xf numFmtId="0" fontId="39" fillId="25" borderId="16" xfId="0" applyNumberFormat="1" applyFont="1" applyFill="1" applyBorder="1" applyAlignment="1">
      <alignment horizontal="center" vertical="top" wrapText="1"/>
    </xf>
    <xf numFmtId="3" fontId="41" fillId="25" borderId="7" xfId="0" applyNumberFormat="1" applyFont="1" applyFill="1" applyBorder="1" applyAlignment="1">
      <alignment horizontal="center" vertical="center"/>
    </xf>
    <xf numFmtId="170" fontId="41" fillId="25" borderId="7" xfId="0" applyNumberFormat="1" applyFont="1" applyFill="1" applyBorder="1" applyAlignment="1">
      <alignment horizontal="center" vertical="center"/>
    </xf>
    <xf numFmtId="171" fontId="41" fillId="25" borderId="7" xfId="0" applyNumberFormat="1" applyFont="1" applyFill="1" applyBorder="1" applyAlignment="1">
      <alignment horizontal="center" vertical="center"/>
    </xf>
    <xf numFmtId="0" fontId="41" fillId="25" borderId="7" xfId="0" applyNumberFormat="1" applyFont="1" applyFill="1" applyBorder="1" applyAlignment="1">
      <alignment horizontal="center" vertical="center"/>
    </xf>
    <xf numFmtId="172" fontId="41" fillId="25" borderId="7" xfId="0" applyNumberFormat="1" applyFont="1" applyFill="1" applyBorder="1" applyAlignment="1">
      <alignment horizontal="center" vertical="center"/>
    </xf>
    <xf numFmtId="168" fontId="41" fillId="0" borderId="7" xfId="0" applyNumberFormat="1" applyFont="1" applyBorder="1" applyAlignment="1">
      <alignment horizontal="center" vertical="center"/>
    </xf>
    <xf numFmtId="0" fontId="45" fillId="0" borderId="0" xfId="70" applyFont="1" applyProtection="1"/>
    <xf numFmtId="0" fontId="46" fillId="0" borderId="0" xfId="70" applyFont="1" applyFill="1" applyAlignment="1" applyProtection="1">
      <alignment horizontal="left"/>
    </xf>
    <xf numFmtId="0" fontId="47" fillId="0" borderId="0" xfId="70" applyFont="1" applyFill="1" applyAlignment="1" applyProtection="1">
      <alignment horizontal="left" wrapText="1"/>
    </xf>
    <xf numFmtId="0" fontId="48" fillId="0" borderId="0" xfId="70" applyFont="1" applyFill="1" applyAlignment="1" applyProtection="1">
      <alignment vertical="center" wrapText="1"/>
    </xf>
    <xf numFmtId="17" fontId="49" fillId="0" borderId="0" xfId="70" applyNumberFormat="1" applyFont="1" applyFill="1" applyAlignment="1" applyProtection="1">
      <alignment horizontal="left"/>
    </xf>
    <xf numFmtId="17" fontId="50" fillId="0" borderId="0" xfId="70" applyNumberFormat="1" applyFont="1" applyFill="1" applyAlignment="1" applyProtection="1">
      <alignment horizontal="center" vertical="center"/>
    </xf>
    <xf numFmtId="0" fontId="51" fillId="0" borderId="0" xfId="70" applyFont="1" applyProtection="1"/>
    <xf numFmtId="0" fontId="47" fillId="0" borderId="0" xfId="84" applyFont="1"/>
    <xf numFmtId="0" fontId="47" fillId="0" borderId="0" xfId="70" applyFont="1" applyProtection="1"/>
    <xf numFmtId="0" fontId="45" fillId="24" borderId="0" xfId="70" applyFont="1" applyFill="1" applyProtection="1"/>
    <xf numFmtId="0" fontId="1" fillId="0" borderId="0" xfId="84"/>
    <xf numFmtId="0" fontId="48" fillId="0" borderId="0" xfId="70" applyFont="1" applyAlignment="1" applyProtection="1">
      <alignment vertical="center" wrapText="1"/>
    </xf>
    <xf numFmtId="17" fontId="52" fillId="0" borderId="0" xfId="70" applyNumberFormat="1" applyFont="1" applyFill="1" applyAlignment="1" applyProtection="1">
      <alignment horizontal="center" vertical="center" wrapText="1"/>
    </xf>
    <xf numFmtId="0" fontId="53" fillId="0" borderId="0" xfId="70" applyFont="1" applyFill="1" applyAlignment="1" applyProtection="1">
      <alignment horizontal="left"/>
    </xf>
    <xf numFmtId="0" fontId="54" fillId="0" borderId="0" xfId="70" applyFont="1" applyFill="1" applyAlignment="1" applyProtection="1">
      <alignment horizontal="left"/>
    </xf>
    <xf numFmtId="0" fontId="45" fillId="0" borderId="0" xfId="70" applyFont="1" applyFill="1" applyAlignment="1" applyProtection="1">
      <alignment horizontal="center" wrapText="1"/>
    </xf>
    <xf numFmtId="0" fontId="55" fillId="0" borderId="0" xfId="70" applyFont="1" applyFill="1" applyBorder="1" applyAlignment="1" applyProtection="1">
      <alignment vertical="center" wrapText="1"/>
    </xf>
    <xf numFmtId="0" fontId="55" fillId="0" borderId="0" xfId="70" applyFont="1" applyBorder="1" applyAlignment="1" applyProtection="1">
      <alignment vertical="center" wrapText="1"/>
    </xf>
    <xf numFmtId="4" fontId="56" fillId="0" borderId="0" xfId="70" applyNumberFormat="1" applyFont="1" applyFill="1" applyAlignment="1" applyProtection="1"/>
    <xf numFmtId="4" fontId="45" fillId="0" borderId="0" xfId="70" applyNumberFormat="1" applyFont="1" applyFill="1" applyAlignment="1" applyProtection="1">
      <alignment horizontal="center" wrapText="1"/>
    </xf>
    <xf numFmtId="0" fontId="51" fillId="24" borderId="0" xfId="70" applyFont="1" applyFill="1" applyProtection="1"/>
    <xf numFmtId="0" fontId="57" fillId="0" borderId="0" xfId="70" applyFont="1" applyFill="1" applyAlignment="1" applyProtection="1">
      <alignment horizontal="left"/>
    </xf>
    <xf numFmtId="0" fontId="58" fillId="0" borderId="0" xfId="70" applyFont="1" applyFill="1" applyAlignment="1" applyProtection="1">
      <alignment horizontal="left"/>
    </xf>
    <xf numFmtId="0" fontId="51" fillId="0" borderId="0" xfId="70" applyFont="1" applyFill="1" applyAlignment="1" applyProtection="1">
      <alignment horizontal="center" wrapText="1"/>
    </xf>
    <xf numFmtId="0" fontId="48" fillId="0" borderId="0" xfId="70" applyFont="1" applyFill="1" applyBorder="1" applyAlignment="1" applyProtection="1">
      <alignment vertical="center" wrapText="1"/>
    </xf>
    <xf numFmtId="0" fontId="48" fillId="0" borderId="0" xfId="70" applyFont="1" applyBorder="1" applyAlignment="1" applyProtection="1">
      <alignment vertical="center" wrapText="1"/>
    </xf>
    <xf numFmtId="4" fontId="59" fillId="0" borderId="0" xfId="70" applyNumberFormat="1" applyFont="1" applyFill="1" applyAlignment="1" applyProtection="1"/>
    <xf numFmtId="4" fontId="47" fillId="0" borderId="0" xfId="70" applyNumberFormat="1" applyFont="1" applyFill="1" applyAlignment="1" applyProtection="1">
      <alignment horizontal="center" wrapText="1"/>
    </xf>
    <xf numFmtId="0" fontId="55" fillId="0" borderId="0" xfId="70" applyFont="1" applyFill="1" applyBorder="1" applyAlignment="1" applyProtection="1">
      <alignment horizontal="center" vertical="center" wrapText="1"/>
    </xf>
    <xf numFmtId="0" fontId="55" fillId="0" borderId="0" xfId="70" applyFont="1" applyBorder="1" applyAlignment="1" applyProtection="1">
      <alignment horizontal="center" vertical="center" wrapText="1"/>
    </xf>
    <xf numFmtId="0" fontId="48" fillId="0" borderId="0" xfId="70" applyFont="1" applyFill="1" applyBorder="1" applyAlignment="1" applyProtection="1">
      <alignment horizontal="center" vertical="center" wrapText="1"/>
    </xf>
    <xf numFmtId="0" fontId="48" fillId="0" borderId="0" xfId="70" applyFont="1" applyBorder="1" applyAlignment="1" applyProtection="1">
      <alignment horizontal="center" vertical="center" wrapText="1"/>
    </xf>
    <xf numFmtId="0" fontId="53" fillId="0" borderId="0" xfId="70" applyFont="1" applyFill="1" applyBorder="1" applyAlignment="1" applyProtection="1">
      <alignment horizontal="center" vertical="center" wrapText="1"/>
    </xf>
    <xf numFmtId="0" fontId="60" fillId="0" borderId="0" xfId="70" applyFont="1" applyFill="1" applyAlignment="1" applyProtection="1">
      <alignment horizontal="left"/>
    </xf>
    <xf numFmtId="0" fontId="60" fillId="0" borderId="7" xfId="70" applyFont="1" applyFill="1" applyBorder="1" applyAlignment="1" applyProtection="1">
      <alignment horizontal="left"/>
      <protection locked="0"/>
    </xf>
    <xf numFmtId="0" fontId="47" fillId="0" borderId="0" xfId="70" applyFont="1" applyFill="1" applyAlignment="1" applyProtection="1">
      <alignment horizontal="center" vertical="top" wrapText="1"/>
    </xf>
    <xf numFmtId="0" fontId="61" fillId="0" borderId="0" xfId="70" applyFont="1" applyFill="1" applyAlignment="1" applyProtection="1">
      <alignment horizontal="left"/>
    </xf>
    <xf numFmtId="0" fontId="62" fillId="0" borderId="0" xfId="70" applyFont="1" applyFill="1" applyAlignment="1" applyProtection="1">
      <alignment horizontal="center" wrapText="1"/>
    </xf>
    <xf numFmtId="4" fontId="54" fillId="0" borderId="0" xfId="70" applyNumberFormat="1" applyFont="1" applyFill="1" applyAlignment="1" applyProtection="1"/>
    <xf numFmtId="4" fontId="54" fillId="0" borderId="0" xfId="70" applyNumberFormat="1" applyFont="1" applyFill="1" applyAlignment="1" applyProtection="1">
      <alignment horizontal="center" wrapText="1"/>
    </xf>
    <xf numFmtId="0" fontId="47" fillId="0" borderId="0" xfId="70" applyFont="1" applyFill="1" applyAlignment="1" applyProtection="1">
      <alignment horizontal="left" vertical="top"/>
    </xf>
    <xf numFmtId="4" fontId="58" fillId="0" borderId="0" xfId="70" applyNumberFormat="1" applyFont="1" applyFill="1" applyAlignment="1" applyProtection="1"/>
    <xf numFmtId="4" fontId="58" fillId="0" borderId="0" xfId="70" applyNumberFormat="1" applyFont="1" applyFill="1" applyAlignment="1" applyProtection="1">
      <alignment horizontal="center" wrapText="1"/>
    </xf>
    <xf numFmtId="0" fontId="61" fillId="0" borderId="0" xfId="70" applyFont="1" applyFill="1" applyBorder="1" applyAlignment="1" applyProtection="1">
      <alignment horizontal="center" vertical="center" wrapText="1"/>
    </xf>
    <xf numFmtId="0" fontId="61" fillId="0" borderId="0" xfId="70" applyFont="1" applyBorder="1" applyAlignment="1" applyProtection="1">
      <alignment horizontal="center" vertical="center" wrapText="1"/>
    </xf>
    <xf numFmtId="4" fontId="61" fillId="0" borderId="0" xfId="70" applyNumberFormat="1" applyFont="1" applyFill="1" applyAlignment="1" applyProtection="1"/>
    <xf numFmtId="4" fontId="61" fillId="0" borderId="0" xfId="70" applyNumberFormat="1" applyFont="1" applyFill="1" applyAlignment="1" applyProtection="1">
      <alignment horizontal="center" wrapText="1"/>
    </xf>
    <xf numFmtId="0" fontId="61" fillId="0" borderId="0" xfId="70" applyFont="1" applyProtection="1"/>
    <xf numFmtId="0" fontId="49" fillId="0" borderId="0" xfId="70" applyFont="1" applyFill="1" applyBorder="1" applyAlignment="1" applyProtection="1">
      <alignment horizontal="center" vertical="center" wrapText="1"/>
    </xf>
    <xf numFmtId="0" fontId="49" fillId="0" borderId="0" xfId="70" applyFont="1" applyBorder="1" applyAlignment="1" applyProtection="1">
      <alignment horizontal="center" vertical="center" wrapText="1"/>
    </xf>
    <xf numFmtId="4" fontId="49" fillId="0" borderId="0" xfId="70" applyNumberFormat="1" applyFont="1" applyFill="1" applyAlignment="1" applyProtection="1"/>
    <xf numFmtId="4" fontId="49" fillId="0" borderId="0" xfId="70" applyNumberFormat="1" applyFont="1" applyFill="1" applyAlignment="1" applyProtection="1">
      <alignment horizontal="center" wrapText="1"/>
    </xf>
    <xf numFmtId="0" fontId="49" fillId="0" borderId="0" xfId="70" applyFont="1" applyProtection="1"/>
    <xf numFmtId="0" fontId="63" fillId="0" borderId="0" xfId="70" applyFont="1" applyFill="1" applyBorder="1" applyAlignment="1" applyProtection="1">
      <alignment horizontal="center" vertical="center" wrapText="1"/>
    </xf>
    <xf numFmtId="0" fontId="62" fillId="0" borderId="0" xfId="70" applyFont="1" applyProtection="1"/>
    <xf numFmtId="0" fontId="64" fillId="24" borderId="0" xfId="70" applyFont="1" applyFill="1" applyProtection="1"/>
    <xf numFmtId="0" fontId="49" fillId="0" borderId="0" xfId="70" applyFont="1" applyFill="1" applyAlignment="1" applyProtection="1">
      <alignment horizontal="left"/>
    </xf>
    <xf numFmtId="0" fontId="62" fillId="24" borderId="0" xfId="70" applyFont="1" applyFill="1" applyProtection="1"/>
    <xf numFmtId="4" fontId="62" fillId="0" borderId="0" xfId="70" applyNumberFormat="1" applyFont="1" applyFill="1" applyAlignment="1" applyProtection="1"/>
    <xf numFmtId="4" fontId="62" fillId="0" borderId="0" xfId="70" applyNumberFormat="1" applyFont="1" applyFill="1" applyAlignment="1" applyProtection="1">
      <alignment horizontal="center" wrapText="1"/>
    </xf>
    <xf numFmtId="0" fontId="64" fillId="0" borderId="0" xfId="70" applyFont="1" applyProtection="1"/>
    <xf numFmtId="0" fontId="43" fillId="0" borderId="0" xfId="70" applyFont="1" applyProtection="1"/>
    <xf numFmtId="0" fontId="39" fillId="27" borderId="16" xfId="70" applyFont="1" applyFill="1" applyBorder="1" applyAlignment="1" applyProtection="1">
      <alignment horizontal="center" vertical="center" wrapText="1"/>
    </xf>
    <xf numFmtId="0" fontId="44" fillId="0" borderId="0" xfId="70" applyFont="1" applyAlignment="1" applyProtection="1">
      <alignment wrapText="1"/>
    </xf>
    <xf numFmtId="0" fontId="41" fillId="0" borderId="0" xfId="70" applyFont="1" applyProtection="1"/>
    <xf numFmtId="0" fontId="44" fillId="0" borderId="0" xfId="70" applyFont="1" applyProtection="1"/>
    <xf numFmtId="0" fontId="66" fillId="27" borderId="16" xfId="70" applyFont="1" applyFill="1" applyBorder="1" applyAlignment="1" applyProtection="1">
      <alignment horizontal="center" vertical="center" wrapText="1"/>
    </xf>
    <xf numFmtId="0" fontId="43" fillId="24" borderId="0" xfId="70" applyFont="1" applyFill="1" applyProtection="1"/>
    <xf numFmtId="0" fontId="43" fillId="24" borderId="0" xfId="70" applyFont="1" applyFill="1" applyAlignment="1" applyProtection="1">
      <alignment wrapText="1"/>
    </xf>
    <xf numFmtId="0" fontId="41" fillId="0" borderId="19" xfId="70" applyFont="1" applyFill="1" applyBorder="1" applyAlignment="1" applyProtection="1">
      <alignment horizontal="left"/>
    </xf>
    <xf numFmtId="0" fontId="43" fillId="25" borderId="0" xfId="70" applyFont="1" applyFill="1" applyProtection="1"/>
    <xf numFmtId="0" fontId="67" fillId="0" borderId="0" xfId="84" applyFont="1"/>
    <xf numFmtId="0" fontId="41" fillId="0" borderId="20" xfId="70" applyFont="1" applyFill="1" applyBorder="1" applyAlignment="1" applyProtection="1">
      <alignment horizontal="left"/>
    </xf>
    <xf numFmtId="0" fontId="68" fillId="0" borderId="0" xfId="70" applyFont="1" applyProtection="1"/>
    <xf numFmtId="1" fontId="41" fillId="0" borderId="20" xfId="70" applyNumberFormat="1" applyFont="1" applyFill="1" applyBorder="1" applyAlignment="1" applyProtection="1">
      <alignment horizontal="left"/>
    </xf>
    <xf numFmtId="2" fontId="41" fillId="0" borderId="20" xfId="70" applyNumberFormat="1" applyFont="1" applyFill="1" applyBorder="1" applyAlignment="1" applyProtection="1">
      <alignment horizontal="right"/>
    </xf>
    <xf numFmtId="0" fontId="41" fillId="0" borderId="20" xfId="70" applyFont="1" applyFill="1" applyBorder="1" applyAlignment="1" applyProtection="1">
      <alignment horizontal="right"/>
    </xf>
    <xf numFmtId="173" fontId="41" fillId="0" borderId="20" xfId="72" applyNumberFormat="1" applyFont="1" applyFill="1" applyBorder="1" applyAlignment="1" applyProtection="1">
      <alignment horizontal="right"/>
    </xf>
    <xf numFmtId="0" fontId="41" fillId="0" borderId="0" xfId="84" applyFont="1"/>
    <xf numFmtId="0" fontId="45" fillId="25" borderId="0" xfId="70" applyFont="1" applyFill="1" applyProtection="1"/>
    <xf numFmtId="0" fontId="41" fillId="25" borderId="20" xfId="70" applyFont="1" applyFill="1" applyBorder="1" applyAlignment="1" applyProtection="1">
      <alignment horizontal="left"/>
    </xf>
    <xf numFmtId="2" fontId="41" fillId="25" borderId="20" xfId="70" applyNumberFormat="1" applyFont="1" applyFill="1" applyBorder="1" applyAlignment="1" applyProtection="1">
      <alignment horizontal="right"/>
    </xf>
    <xf numFmtId="0" fontId="41" fillId="25" borderId="20" xfId="70" applyFont="1" applyFill="1" applyBorder="1" applyAlignment="1" applyProtection="1">
      <alignment horizontal="right"/>
    </xf>
    <xf numFmtId="173" fontId="41" fillId="25" borderId="20" xfId="72" applyNumberFormat="1" applyFont="1" applyFill="1" applyBorder="1" applyAlignment="1" applyProtection="1">
      <alignment horizontal="right"/>
    </xf>
    <xf numFmtId="0" fontId="41" fillId="25" borderId="0" xfId="84" applyFont="1" applyFill="1"/>
    <xf numFmtId="0" fontId="44" fillId="25" borderId="0" xfId="70" applyFont="1" applyFill="1" applyProtection="1"/>
    <xf numFmtId="0" fontId="47" fillId="25" borderId="0" xfId="70" applyFont="1" applyFill="1" applyProtection="1"/>
    <xf numFmtId="0" fontId="67" fillId="24" borderId="20" xfId="83" applyFont="1" applyFill="1" applyBorder="1" applyAlignment="1">
      <alignment vertical="top" wrapText="1"/>
    </xf>
    <xf numFmtId="0" fontId="41" fillId="0" borderId="7" xfId="70" applyFont="1" applyFill="1" applyBorder="1" applyAlignment="1" applyProtection="1">
      <alignment horizontal="left"/>
    </xf>
    <xf numFmtId="0" fontId="71" fillId="28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horizontal="right" vertical="center"/>
    </xf>
    <xf numFmtId="2" fontId="2" fillId="0" borderId="0" xfId="0" quotePrefix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73" fillId="0" borderId="0" xfId="0" applyFont="1" applyFill="1" applyBorder="1" applyAlignment="1">
      <alignment vertical="center"/>
    </xf>
    <xf numFmtId="0" fontId="33" fillId="29" borderId="14" xfId="0" applyFont="1" applyFill="1" applyBorder="1" applyAlignment="1">
      <alignment horizontal="center" vertical="center"/>
    </xf>
    <xf numFmtId="0" fontId="33" fillId="29" borderId="21" xfId="0" applyFont="1" applyFill="1" applyBorder="1" applyAlignment="1">
      <alignment horizontal="center" vertical="center"/>
    </xf>
    <xf numFmtId="0" fontId="33" fillId="29" borderId="21" xfId="0" applyFont="1" applyFill="1" applyBorder="1" applyAlignment="1">
      <alignment horizontal="center" vertical="center" wrapText="1"/>
    </xf>
    <xf numFmtId="0" fontId="74" fillId="29" borderId="21" xfId="0" applyFont="1" applyFill="1" applyBorder="1" applyAlignment="1">
      <alignment horizontal="center" vertical="center" wrapText="1" shrinkToFit="1"/>
    </xf>
    <xf numFmtId="0" fontId="74" fillId="29" borderId="21" xfId="0" applyFont="1" applyFill="1" applyBorder="1" applyAlignment="1">
      <alignment horizontal="center" vertical="center" textRotation="90"/>
    </xf>
    <xf numFmtId="0" fontId="74" fillId="29" borderId="21" xfId="0" applyFont="1" applyFill="1" applyBorder="1" applyAlignment="1">
      <alignment horizontal="center" vertical="center" wrapText="1"/>
    </xf>
    <xf numFmtId="0" fontId="74" fillId="29" borderId="15" xfId="0" applyFont="1" applyFill="1" applyBorder="1" applyAlignment="1">
      <alignment horizontal="center" vertical="center" wrapText="1"/>
    </xf>
    <xf numFmtId="0" fontId="4" fillId="29" borderId="14" xfId="54" applyFill="1" applyBorder="1" applyAlignment="1" applyProtection="1">
      <alignment horizontal="center" vertical="center"/>
    </xf>
    <xf numFmtId="0" fontId="33" fillId="30" borderId="14" xfId="0" applyFont="1" applyFill="1" applyBorder="1" applyAlignment="1">
      <alignment horizontal="centerContinuous" vertical="center"/>
    </xf>
    <xf numFmtId="0" fontId="74" fillId="30" borderId="21" xfId="0" applyFont="1" applyFill="1" applyBorder="1" applyAlignment="1">
      <alignment horizontal="centerContinuous" vertical="center"/>
    </xf>
    <xf numFmtId="0" fontId="74" fillId="30" borderId="21" xfId="0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3" fontId="73" fillId="0" borderId="1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75" fillId="0" borderId="14" xfId="0" applyFont="1" applyFill="1" applyBorder="1" applyAlignment="1">
      <alignment horizontal="centerContinuous" vertical="center"/>
    </xf>
    <xf numFmtId="0" fontId="74" fillId="0" borderId="21" xfId="0" applyFont="1" applyFill="1" applyBorder="1" applyAlignment="1">
      <alignment horizontal="centerContinuous" vertical="center"/>
    </xf>
    <xf numFmtId="0" fontId="73" fillId="0" borderId="19" xfId="0" applyFont="1" applyFill="1" applyBorder="1"/>
    <xf numFmtId="0" fontId="2" fillId="0" borderId="19" xfId="0" applyFont="1" applyFill="1" applyBorder="1" applyAlignment="1">
      <alignment horizontal="center"/>
    </xf>
    <xf numFmtId="3" fontId="73" fillId="0" borderId="19" xfId="0" applyNumberFormat="1" applyFont="1" applyFill="1" applyBorder="1" applyAlignment="1">
      <alignment horizontal="center"/>
    </xf>
    <xf numFmtId="0" fontId="2" fillId="0" borderId="0" xfId="0" applyFont="1" applyFill="1" applyBorder="1"/>
    <xf numFmtId="2" fontId="2" fillId="0" borderId="22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76" fillId="0" borderId="19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0" fontId="73" fillId="0" borderId="0" xfId="0" quotePrefix="1" applyFont="1" applyAlignment="1"/>
    <xf numFmtId="0" fontId="2" fillId="0" borderId="0" xfId="0" quotePrefix="1" applyFont="1" applyAlignment="1">
      <alignment horizontal="center"/>
    </xf>
    <xf numFmtId="0" fontId="73" fillId="0" borderId="23" xfId="0" applyFont="1" applyFill="1" applyBorder="1"/>
    <xf numFmtId="0" fontId="2" fillId="0" borderId="20" xfId="0" applyFont="1" applyFill="1" applyBorder="1" applyAlignment="1">
      <alignment horizontal="center"/>
    </xf>
    <xf numFmtId="3" fontId="73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/>
    <xf numFmtId="2" fontId="2" fillId="0" borderId="23" xfId="0" applyNumberFormat="1" applyFont="1" applyFill="1" applyBorder="1"/>
    <xf numFmtId="0" fontId="73" fillId="30" borderId="21" xfId="0" applyFont="1" applyFill="1" applyBorder="1" applyAlignment="1">
      <alignment horizontal="centerContinuous" vertical="center"/>
    </xf>
    <xf numFmtId="0" fontId="77" fillId="0" borderId="0" xfId="0" applyFont="1" applyAlignment="1">
      <alignment horizontal="center" vertical="center"/>
    </xf>
    <xf numFmtId="0" fontId="78" fillId="0" borderId="19" xfId="0" applyFont="1" applyFill="1" applyBorder="1"/>
    <xf numFmtId="2" fontId="2" fillId="0" borderId="22" xfId="0" applyNumberFormat="1" applyFont="1" applyFill="1" applyBorder="1" applyAlignment="1">
      <alignment horizontal="right"/>
    </xf>
    <xf numFmtId="0" fontId="73" fillId="0" borderId="20" xfId="0" applyFont="1" applyFill="1" applyBorder="1"/>
    <xf numFmtId="0" fontId="79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horizontal="right"/>
    </xf>
    <xf numFmtId="0" fontId="7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0" fontId="2" fillId="31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168" fontId="41" fillId="0" borderId="7" xfId="60" applyNumberFormat="1" applyFont="1" applyFill="1" applyBorder="1" applyAlignment="1">
      <alignment horizontal="center" vertical="center"/>
    </xf>
    <xf numFmtId="0" fontId="41" fillId="25" borderId="7" xfId="60" applyFont="1" applyFill="1" applyBorder="1" applyAlignment="1">
      <alignment horizontal="center" vertical="center"/>
    </xf>
    <xf numFmtId="3" fontId="41" fillId="25" borderId="7" xfId="60" applyNumberFormat="1" applyFont="1" applyFill="1" applyBorder="1" applyAlignment="1">
      <alignment horizontal="center" vertical="center"/>
    </xf>
    <xf numFmtId="170" fontId="41" fillId="25" borderId="7" xfId="60" applyNumberFormat="1" applyFont="1" applyFill="1" applyBorder="1" applyAlignment="1">
      <alignment horizontal="center" vertical="center"/>
    </xf>
    <xf numFmtId="171" fontId="41" fillId="25" borderId="7" xfId="60" applyNumberFormat="1" applyFont="1" applyFill="1" applyBorder="1" applyAlignment="1">
      <alignment horizontal="center" vertical="center"/>
    </xf>
    <xf numFmtId="0" fontId="41" fillId="25" borderId="7" xfId="60" applyNumberFormat="1" applyFont="1" applyFill="1" applyBorder="1" applyAlignment="1">
      <alignment horizontal="center" vertical="center"/>
    </xf>
    <xf numFmtId="0" fontId="41" fillId="0" borderId="7" xfId="60" applyFont="1" applyBorder="1" applyAlignment="1">
      <alignment horizontal="center" vertical="center"/>
    </xf>
    <xf numFmtId="169" fontId="43" fillId="0" borderId="7" xfId="79" applyNumberFormat="1" applyFont="1" applyFill="1" applyBorder="1" applyAlignment="1">
      <alignment horizontal="center" vertical="center"/>
    </xf>
    <xf numFmtId="0" fontId="41" fillId="0" borderId="7" xfId="60" applyFont="1" applyFill="1" applyBorder="1" applyAlignment="1">
      <alignment horizontal="center" vertical="center"/>
    </xf>
    <xf numFmtId="168" fontId="41" fillId="25" borderId="7" xfId="60" applyNumberFormat="1" applyFont="1" applyFill="1" applyBorder="1" applyAlignment="1">
      <alignment horizontal="center" vertical="center"/>
    </xf>
    <xf numFmtId="172" fontId="41" fillId="25" borderId="7" xfId="60" applyNumberFormat="1" applyFont="1" applyFill="1" applyBorder="1" applyAlignment="1">
      <alignment horizontal="center" vertical="center"/>
    </xf>
    <xf numFmtId="168" fontId="41" fillId="0" borderId="7" xfId="60" applyNumberFormat="1" applyFont="1" applyBorder="1" applyAlignment="1">
      <alignment horizontal="center" vertical="center"/>
    </xf>
    <xf numFmtId="49" fontId="39" fillId="33" borderId="7" xfId="79" applyNumberFormat="1" applyFont="1" applyFill="1" applyBorder="1" applyAlignment="1">
      <alignment horizontal="center" vertical="center"/>
    </xf>
    <xf numFmtId="167" fontId="39" fillId="33" borderId="7" xfId="79" applyFont="1" applyFill="1" applyBorder="1" applyAlignment="1">
      <alignment horizontal="center" vertical="center"/>
    </xf>
    <xf numFmtId="168" fontId="40" fillId="33" borderId="7" xfId="60" applyNumberFormat="1" applyFont="1" applyFill="1" applyBorder="1" applyAlignment="1">
      <alignment horizontal="center" vertical="center" wrapText="1"/>
    </xf>
    <xf numFmtId="168" fontId="40" fillId="33" borderId="16" xfId="60" applyNumberFormat="1" applyFont="1" applyFill="1" applyBorder="1" applyAlignment="1">
      <alignment horizontal="center" vertical="center" wrapText="1"/>
    </xf>
    <xf numFmtId="0" fontId="39" fillId="33" borderId="17" xfId="60" applyFont="1" applyFill="1" applyBorder="1" applyAlignment="1">
      <alignment horizontal="center" vertical="center" wrapText="1"/>
    </xf>
    <xf numFmtId="169" fontId="39" fillId="33" borderId="16" xfId="79" applyNumberFormat="1" applyFont="1" applyFill="1" applyBorder="1" applyAlignment="1">
      <alignment horizontal="center" vertical="center"/>
    </xf>
    <xf numFmtId="169" fontId="39" fillId="33" borderId="18" xfId="79" applyNumberFormat="1" applyFont="1" applyFill="1" applyBorder="1" applyAlignment="1">
      <alignment horizontal="center" vertical="center"/>
    </xf>
    <xf numFmtId="0" fontId="39" fillId="33" borderId="18" xfId="60" applyFont="1" applyFill="1" applyBorder="1" applyAlignment="1">
      <alignment horizontal="center" vertical="top" wrapText="1"/>
    </xf>
    <xf numFmtId="0" fontId="39" fillId="33" borderId="16" xfId="60" applyFont="1" applyFill="1" applyBorder="1" applyAlignment="1">
      <alignment horizontal="center" vertical="top" wrapText="1"/>
    </xf>
    <xf numFmtId="0" fontId="39" fillId="33" borderId="16" xfId="60" applyFont="1" applyFill="1" applyBorder="1" applyAlignment="1">
      <alignment horizontal="center" vertical="center" wrapText="1"/>
    </xf>
    <xf numFmtId="0" fontId="39" fillId="33" borderId="16" xfId="60" applyNumberFormat="1" applyFont="1" applyFill="1" applyBorder="1" applyAlignment="1">
      <alignment horizontal="center" vertical="top" wrapText="1"/>
    </xf>
    <xf numFmtId="0" fontId="1" fillId="33" borderId="0" xfId="60" applyFill="1"/>
    <xf numFmtId="0" fontId="33" fillId="26" borderId="0" xfId="60" applyFont="1" applyFill="1" applyAlignment="1">
      <alignment horizontal="right" vertical="center" wrapText="1"/>
    </xf>
    <xf numFmtId="0" fontId="31" fillId="26" borderId="0" xfId="60" applyFont="1" applyFill="1" applyAlignment="1">
      <alignment horizontal="center" vertical="center"/>
    </xf>
    <xf numFmtId="49" fontId="32" fillId="26" borderId="0" xfId="60" applyNumberFormat="1" applyFont="1" applyFill="1" applyAlignment="1">
      <alignment horizontal="center" vertical="center"/>
    </xf>
    <xf numFmtId="0" fontId="35" fillId="26" borderId="11" xfId="60" applyFont="1" applyFill="1" applyBorder="1" applyAlignment="1">
      <alignment horizontal="center" vertical="center"/>
    </xf>
    <xf numFmtId="0" fontId="35" fillId="26" borderId="12" xfId="60" applyFont="1" applyFill="1" applyBorder="1" applyAlignment="1">
      <alignment horizontal="center" vertical="center"/>
    </xf>
    <xf numFmtId="0" fontId="35" fillId="26" borderId="13" xfId="60" applyFont="1" applyFill="1" applyBorder="1" applyAlignment="1">
      <alignment horizontal="center" vertical="center"/>
    </xf>
    <xf numFmtId="0" fontId="35" fillId="26" borderId="0" xfId="54" applyFont="1" applyFill="1" applyBorder="1" applyAlignment="1" applyProtection="1">
      <alignment horizontal="left" vertical="center"/>
      <protection locked="0"/>
    </xf>
    <xf numFmtId="0" fontId="65" fillId="0" borderId="0" xfId="70" applyFont="1" applyFill="1" applyBorder="1" applyAlignment="1" applyProtection="1">
      <alignment horizontal="center" vertical="center" wrapText="1"/>
    </xf>
  </cellXfs>
  <cellStyles count="85">
    <cellStyle name="_       home  pc         " xfId="1"/>
    <cellStyle name="_Flatfile" xfId="2"/>
    <cellStyle name="_home notebooks" xfId="3"/>
    <cellStyle name="_personal  printers" xfId="4"/>
    <cellStyle name="_pricelist" xfId="5"/>
    <cellStyle name="_pricelist_Pricelist Fev" xfId="6"/>
    <cellStyle name="_Recommended enduser_january" xfId="7"/>
    <cellStyle name="_Recommended enduser_March2007 " xfId="8"/>
    <cellStyle name="_Recommended enduser_May2007" xfId="9"/>
    <cellStyle name="_supplies pricelist december 04-updated" xfId="10"/>
    <cellStyle name="_supplies pricelist december 04-updated_Pricelist Fev" xfId="11"/>
    <cellStyle name="_Supplies_Pricelist" xfId="12"/>
    <cellStyle name="_Supplies_Pricelist_Pricelist Fev" xfId="13"/>
    <cellStyle name="=C:\WINDOWS\SYSTEM32\COMMAND.COM" xfId="14"/>
    <cellStyle name="=C:\WINDOWS\SYSTEM32\COMMAND.COM 2 2 3" xfId="83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323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7" xfId="34"/>
    <cellStyle name="7 2" xfId="70"/>
    <cellStyle name="7_DesignJet Accessories" xfId="35"/>
    <cellStyle name="7_Flatfile" xfId="36"/>
    <cellStyle name="7_Pricelist Fev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Comma 2 2" xfId="47"/>
    <cellStyle name="Comma 2 2 2" xfId="73"/>
    <cellStyle name="Currency 2" xfId="78"/>
    <cellStyle name="Explanatory Text 2" xfId="48"/>
    <cellStyle name="Good 2" xfId="49"/>
    <cellStyle name="Heading 1 2" xfId="50"/>
    <cellStyle name="Heading 2 2" xfId="51"/>
    <cellStyle name="Heading 3 2" xfId="52"/>
    <cellStyle name="Heading 4 2" xfId="53"/>
    <cellStyle name="Hyperlink" xfId="54" builtinId="8"/>
    <cellStyle name="Input 2" xfId="55"/>
    <cellStyle name="Jun" xfId="56"/>
    <cellStyle name="Linked Cell 2" xfId="57"/>
    <cellStyle name="N0" xfId="58"/>
    <cellStyle name="N0 2" xfId="74"/>
    <cellStyle name="Neutral 2" xfId="59"/>
    <cellStyle name="Normal" xfId="0" builtinId="0"/>
    <cellStyle name="Normal 2" xfId="60"/>
    <cellStyle name="Normal 2 2" xfId="61"/>
    <cellStyle name="Normal 2 2 2" xfId="75"/>
    <cellStyle name="Normal 2 3" xfId="79"/>
    <cellStyle name="Normal 3" xfId="81"/>
    <cellStyle name="Normal 4" xfId="77"/>
    <cellStyle name="Normal 5" xfId="62"/>
    <cellStyle name="Normal 6" xfId="80"/>
    <cellStyle name="Normal 7" xfId="84"/>
    <cellStyle name="Normal_printers" xfId="63"/>
    <cellStyle name="Normal_Sheet1" xfId="82"/>
    <cellStyle name="Note 2" xfId="64"/>
    <cellStyle name="Note 2 2" xfId="76"/>
    <cellStyle name="Output 2" xfId="65"/>
    <cellStyle name="Percent 2 2 2" xfId="72"/>
    <cellStyle name="Percent 3" xfId="71"/>
    <cellStyle name="Style 1" xfId="66"/>
    <cellStyle name="Title 2" xfId="67"/>
    <cellStyle name="Total 2" xfId="68"/>
    <cellStyle name="Warning Text 2" xfId="69"/>
  </cellStyles>
  <dxfs count="624"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8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1" defaultTableStyle="TableStyleMedium9" defaultPivotStyle="PivotStyleLight16">
    <tableStyle name="Table Style 1" pivot="0" count="0"/>
  </tableStyles>
  <colors>
    <mruColors>
      <color rgb="FF7030A0"/>
      <color rgb="FF003618"/>
      <color rgb="FFC5ED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</xdr:row>
      <xdr:rowOff>91440</xdr:rowOff>
    </xdr:from>
    <xdr:to>
      <xdr:col>3</xdr:col>
      <xdr:colOff>99060</xdr:colOff>
      <xdr:row>7</xdr:row>
      <xdr:rowOff>190500</xdr:rowOff>
    </xdr:to>
    <xdr:pic>
      <xdr:nvPicPr>
        <xdr:cNvPr id="5" name="Picture 4" descr="C:\Users\HIFI\AppData\Local\Temp\Temp1_Web files_HP_logo_blue_GIF (2).ZIP\HP_logo_blue_GIF\HP_Blue_RGB_72_LG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66700"/>
          <a:ext cx="1203960" cy="1203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115215</xdr:colOff>
      <xdr:row>11</xdr:row>
      <xdr:rowOff>159408</xdr:rowOff>
    </xdr:from>
    <xdr:to>
      <xdr:col>29</xdr:col>
      <xdr:colOff>257686</xdr:colOff>
      <xdr:row>16</xdr:row>
      <xdr:rowOff>54430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4165" y="521358"/>
          <a:ext cx="761596" cy="7998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342900</xdr:colOff>
          <xdr:row>9</xdr:row>
          <xdr:rowOff>68580</xdr:rowOff>
        </xdr:from>
        <xdr:to>
          <xdr:col>39</xdr:col>
          <xdr:colOff>365760</xdr:colOff>
          <xdr:row>11</xdr:row>
          <xdr:rowOff>114300</xdr:rowOff>
        </xdr:to>
        <xdr:sp macro="" textlink="">
          <xdr:nvSpPr>
            <xdr:cNvPr id="2049" name="Create_PDF_Button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nt72.sharepoint.hp.com/teams/GWE%20MM/PRICELIST%20SUBMISSION/IPG%20PriceList%20JANUARY%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LINE-UP &amp; KEY PROMOTIONS"/>
      <sheetName val="Single Function Printers"/>
      <sheetName val="Multi Function Printers"/>
      <sheetName val="Scanners &amp; Digital Senders"/>
      <sheetName val="Wide Format &amp; Large Format"/>
      <sheetName val="Inktjet Accessories"/>
      <sheetName val="Laserjet Accessories "/>
      <sheetName val="DesignJet Accessories"/>
      <sheetName val="HP Care Pack"/>
      <sheetName val="Retail Pricelist"/>
      <sheetName val="Flatfile"/>
      <sheetName val="EPP"/>
      <sheetName val="Legend"/>
    </sheetNames>
  </externalBook>
</externalLink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9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4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http://www.hp.be/superpromo" TargetMode="Externa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B1:U25"/>
  <sheetViews>
    <sheetView tabSelected="1" zoomScaleNormal="100" zoomScaleSheetLayoutView="100" workbookViewId="0">
      <selection activeCell="H11" sqref="H11"/>
    </sheetView>
  </sheetViews>
  <sheetFormatPr defaultColWidth="9.109375" defaultRowHeight="13.2"/>
  <cols>
    <col min="1" max="1" width="2.44140625" style="6" customWidth="1"/>
    <col min="2" max="2" width="7.33203125" style="6" customWidth="1"/>
    <col min="3" max="3" width="7.6640625" style="6" customWidth="1"/>
    <col min="4" max="4" width="2.44140625" style="6" customWidth="1"/>
    <col min="5" max="7" width="9.109375" style="6"/>
    <col min="8" max="8" width="28.33203125" style="6" customWidth="1"/>
    <col min="9" max="16384" width="9.109375" style="6"/>
  </cols>
  <sheetData>
    <row r="1" spans="2:21" ht="14.25" customHeight="1"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21" ht="13.5" customHeight="1">
      <c r="E2" s="7"/>
      <c r="F2" s="256" t="s">
        <v>0</v>
      </c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5"/>
    </row>
    <row r="3" spans="2:21" ht="13.5" customHeight="1">
      <c r="E3" s="7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5"/>
    </row>
    <row r="4" spans="2:21" ht="18" customHeight="1">
      <c r="B4"/>
      <c r="E4" s="7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5"/>
    </row>
    <row r="5" spans="2:21" ht="13.5" customHeight="1">
      <c r="E5" s="8"/>
      <c r="F5" s="257" t="s">
        <v>752</v>
      </c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5"/>
    </row>
    <row r="6" spans="2:21" ht="15.75" customHeight="1">
      <c r="E6" s="8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5"/>
    </row>
    <row r="7" spans="2:21" ht="13.8" thickBot="1">
      <c r="E7" s="5"/>
      <c r="F7" s="5"/>
      <c r="G7" s="10"/>
      <c r="H7" s="10"/>
      <c r="I7" s="10"/>
      <c r="J7" s="10"/>
      <c r="K7" s="10"/>
      <c r="L7" s="10"/>
      <c r="M7" s="10"/>
      <c r="N7" s="10"/>
      <c r="O7" s="10"/>
      <c r="P7" s="5"/>
      <c r="Q7" s="5"/>
    </row>
    <row r="8" spans="2:21" ht="23.25" customHeight="1" thickBot="1">
      <c r="E8" s="5"/>
      <c r="F8" s="10"/>
      <c r="G8" s="258" t="s">
        <v>1</v>
      </c>
      <c r="H8" s="259"/>
      <c r="I8" s="259"/>
      <c r="J8" s="259"/>
      <c r="K8" s="259"/>
      <c r="L8" s="259"/>
      <c r="M8" s="259"/>
      <c r="N8" s="259"/>
      <c r="O8" s="260"/>
      <c r="P8" s="5"/>
      <c r="Q8" s="5"/>
    </row>
    <row r="9" spans="2:21" s="12" customFormat="1" ht="23.25" customHeight="1">
      <c r="E9" s="11"/>
      <c r="F9" s="14"/>
      <c r="G9" s="9"/>
      <c r="H9" s="261" t="s">
        <v>4</v>
      </c>
      <c r="I9" s="261"/>
      <c r="J9" s="261"/>
      <c r="K9" s="261"/>
      <c r="L9" s="261"/>
      <c r="M9" s="261"/>
      <c r="N9" s="261"/>
      <c r="O9" s="9"/>
      <c r="P9" s="11"/>
      <c r="Q9" s="11"/>
    </row>
    <row r="10" spans="2:21" s="12" customFormat="1" ht="23.25" customHeight="1">
      <c r="E10" s="11"/>
      <c r="F10" s="14"/>
      <c r="G10" s="9"/>
      <c r="H10" s="17" t="s">
        <v>5</v>
      </c>
      <c r="I10" s="17"/>
      <c r="J10" s="17"/>
      <c r="K10" s="17"/>
      <c r="L10" s="17"/>
      <c r="M10" s="17"/>
      <c r="N10" s="17"/>
      <c r="O10" s="9"/>
      <c r="P10" s="11"/>
      <c r="Q10" s="11"/>
    </row>
    <row r="11" spans="2:21" s="12" customFormat="1" ht="23.25" customHeight="1">
      <c r="E11" s="11"/>
      <c r="F11" s="14"/>
      <c r="G11" s="19"/>
      <c r="H11" s="19" t="s">
        <v>3</v>
      </c>
      <c r="I11" s="19"/>
      <c r="J11" s="19"/>
      <c r="K11" s="19"/>
      <c r="L11" s="17"/>
      <c r="M11" s="17"/>
      <c r="N11" s="17"/>
      <c r="O11" s="9"/>
      <c r="P11" s="11"/>
      <c r="Q11" s="11"/>
    </row>
    <row r="12" spans="2:21" ht="22.2">
      <c r="E12" s="5"/>
      <c r="F12" s="5"/>
      <c r="G12" s="5"/>
      <c r="H12" s="15"/>
      <c r="I12" s="5"/>
      <c r="J12" s="5"/>
      <c r="K12" s="5"/>
      <c r="L12" s="255"/>
      <c r="M12" s="255"/>
      <c r="N12" s="255"/>
      <c r="O12" s="255"/>
      <c r="P12" s="255"/>
      <c r="Q12" s="5"/>
      <c r="U12" s="16"/>
    </row>
    <row r="13" spans="2:21" ht="22.2">
      <c r="E13" s="5"/>
      <c r="F13" s="5"/>
      <c r="G13" s="5"/>
      <c r="H13" s="15"/>
      <c r="I13" s="5"/>
      <c r="J13" s="5"/>
      <c r="K13" s="5"/>
      <c r="L13" s="255"/>
      <c r="M13" s="255"/>
      <c r="N13" s="255"/>
      <c r="O13" s="255"/>
      <c r="P13" s="255"/>
      <c r="Q13" s="5"/>
    </row>
    <row r="14" spans="2:21" ht="22.2">
      <c r="E14" s="5"/>
      <c r="F14" s="5"/>
      <c r="G14" s="5"/>
      <c r="H14" s="15"/>
      <c r="I14" s="5"/>
      <c r="J14" s="5"/>
      <c r="K14" s="5"/>
      <c r="L14" s="255"/>
      <c r="M14" s="255"/>
      <c r="N14" s="255"/>
      <c r="O14" s="255"/>
      <c r="P14" s="255"/>
      <c r="Q14" s="5"/>
    </row>
    <row r="15" spans="2:21" ht="22.2">
      <c r="E15" s="5"/>
      <c r="F15" s="5"/>
      <c r="G15" s="5"/>
      <c r="H15" s="15"/>
      <c r="I15" s="17"/>
      <c r="J15" s="17"/>
      <c r="K15" s="18"/>
      <c r="L15" s="255"/>
      <c r="M15" s="255"/>
      <c r="N15" s="255"/>
      <c r="O15" s="255"/>
      <c r="P15" s="255"/>
      <c r="Q15" s="5"/>
    </row>
    <row r="16" spans="2:21">
      <c r="E16" s="5"/>
      <c r="F16" s="5"/>
      <c r="G16" s="5"/>
      <c r="H16" s="5"/>
      <c r="I16" s="5"/>
      <c r="J16" s="5"/>
      <c r="K16" s="5"/>
      <c r="L16" s="255"/>
      <c r="M16" s="255"/>
      <c r="N16" s="255"/>
      <c r="O16" s="255"/>
      <c r="P16" s="255"/>
      <c r="Q16" s="5"/>
    </row>
    <row r="17" spans="5:17">
      <c r="E17" s="5"/>
      <c r="F17" s="5"/>
      <c r="G17" s="5"/>
      <c r="H17" s="5"/>
      <c r="I17" s="5"/>
      <c r="J17" s="5"/>
      <c r="K17" s="5"/>
      <c r="L17" s="255"/>
      <c r="M17" s="255"/>
      <c r="N17" s="255"/>
      <c r="O17" s="255"/>
      <c r="P17" s="255"/>
      <c r="Q17" s="5"/>
    </row>
    <row r="18" spans="5:17">
      <c r="E18" s="13" t="s">
        <v>2</v>
      </c>
      <c r="F18" s="5"/>
      <c r="G18" s="5"/>
      <c r="H18" s="5"/>
      <c r="I18" s="5"/>
      <c r="J18" s="5"/>
      <c r="K18" s="5"/>
      <c r="L18" s="255"/>
      <c r="M18" s="255"/>
      <c r="N18" s="255"/>
      <c r="O18" s="255"/>
      <c r="P18" s="255"/>
      <c r="Q18" s="5"/>
    </row>
    <row r="19" spans="5:17">
      <c r="E19" s="5"/>
      <c r="F19" s="5"/>
      <c r="G19" s="5"/>
      <c r="H19" s="5"/>
      <c r="I19" s="5"/>
      <c r="J19" s="5"/>
      <c r="K19" s="5"/>
      <c r="L19" s="255"/>
      <c r="M19" s="255"/>
      <c r="N19" s="255"/>
      <c r="O19" s="255"/>
      <c r="P19" s="255"/>
      <c r="Q19" s="5"/>
    </row>
    <row r="20" spans="5:17">
      <c r="E20" s="5"/>
      <c r="F20" s="5"/>
      <c r="G20" s="5"/>
      <c r="H20" s="5"/>
      <c r="I20" s="5"/>
      <c r="J20" s="5"/>
      <c r="K20" s="5"/>
      <c r="L20" s="255"/>
      <c r="M20" s="255"/>
      <c r="N20" s="255"/>
      <c r="O20" s="255"/>
      <c r="P20" s="255"/>
      <c r="Q20" s="5"/>
    </row>
    <row r="21" spans="5:17">
      <c r="E21" s="5"/>
      <c r="F21" s="5"/>
      <c r="G21" s="5"/>
      <c r="H21" s="5"/>
      <c r="I21" s="5"/>
      <c r="J21" s="5"/>
      <c r="K21" s="5"/>
      <c r="L21" s="255"/>
      <c r="M21" s="255"/>
      <c r="N21" s="255"/>
      <c r="O21" s="255"/>
      <c r="P21" s="255"/>
      <c r="Q21" s="5"/>
    </row>
    <row r="22" spans="5:17">
      <c r="E22" s="5"/>
      <c r="F22" s="5"/>
      <c r="G22" s="5"/>
      <c r="H22" s="5"/>
      <c r="I22" s="5"/>
      <c r="J22" s="5"/>
      <c r="K22" s="5"/>
      <c r="L22" s="255"/>
      <c r="M22" s="255"/>
      <c r="N22" s="255"/>
      <c r="O22" s="255"/>
      <c r="P22" s="255"/>
      <c r="Q22" s="5"/>
    </row>
    <row r="23" spans="5:17">
      <c r="E23" s="5"/>
      <c r="F23" s="5"/>
      <c r="G23" s="5"/>
      <c r="H23" s="5"/>
      <c r="I23" s="5"/>
      <c r="J23" s="5"/>
      <c r="K23" s="5"/>
      <c r="L23" s="255"/>
      <c r="M23" s="255"/>
      <c r="N23" s="255"/>
      <c r="O23" s="255"/>
      <c r="P23" s="255"/>
      <c r="Q23" s="5"/>
    </row>
    <row r="24" spans="5:17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5:17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</sheetData>
  <sheetProtection selectLockedCells="1"/>
  <mergeCells count="5">
    <mergeCell ref="L12:P23"/>
    <mergeCell ref="F2:P4"/>
    <mergeCell ref="F5:P6"/>
    <mergeCell ref="G8:O8"/>
    <mergeCell ref="H9:N9"/>
  </mergeCells>
  <hyperlinks>
    <hyperlink ref="H9" location="'Single Function Printers'!A1" display="→ Single Function Printers"/>
    <hyperlink ref="H9:N9" location="'Inkjet Printers'!A1" display="→ Inkjet Printers"/>
    <hyperlink ref="H10:N10" location="'Lasers &amp; Scanners'!A1" display="→ Laser &amp; scanners"/>
  </hyperlinks>
  <printOptions horizontalCentered="1"/>
  <pageMargins left="0" right="0" top="0" bottom="0" header="0" footer="0"/>
  <pageSetup paperSize="9" scale="74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rgb="FF0070C0"/>
  </sheetPr>
  <dimension ref="A2:J63"/>
  <sheetViews>
    <sheetView showGridLines="0" topLeftCell="A16" zoomScaleNormal="100" zoomScaleSheetLayoutView="100" workbookViewId="0">
      <selection activeCell="D23" sqref="D23"/>
    </sheetView>
  </sheetViews>
  <sheetFormatPr defaultColWidth="9" defaultRowHeight="12"/>
  <cols>
    <col min="1" max="1" width="9" style="3"/>
    <col min="2" max="2" width="43" style="2" customWidth="1"/>
    <col min="3" max="3" width="9" style="1"/>
    <col min="4" max="6" width="9" style="4"/>
    <col min="7" max="7" width="9" style="1"/>
    <col min="8" max="8" width="9" style="2"/>
    <col min="9" max="9" width="29.109375" style="2" customWidth="1"/>
    <col min="10" max="16384" width="9" style="2"/>
  </cols>
  <sheetData>
    <row r="2" spans="1:10" ht="15.6">
      <c r="A2"/>
      <c r="B2" s="170" t="s">
        <v>3435</v>
      </c>
      <c r="C2" s="171"/>
      <c r="D2" s="171"/>
      <c r="E2" s="172"/>
      <c r="F2" s="173"/>
      <c r="G2" s="174"/>
      <c r="H2" s="171"/>
      <c r="I2"/>
      <c r="J2" s="175"/>
    </row>
    <row r="3" spans="1:10" ht="13.2">
      <c r="A3"/>
      <c r="B3" s="176"/>
      <c r="C3" s="176"/>
      <c r="D3" s="176"/>
      <c r="E3" s="176"/>
      <c r="F3" s="176"/>
      <c r="G3" s="176"/>
      <c r="H3" s="176"/>
      <c r="I3"/>
      <c r="J3" s="175"/>
    </row>
    <row r="4" spans="1:10" ht="40.799999999999997">
      <c r="A4"/>
      <c r="B4" s="177" t="s">
        <v>3436</v>
      </c>
      <c r="C4" s="178"/>
      <c r="D4" s="179" t="s">
        <v>3437</v>
      </c>
      <c r="E4" s="180" t="s">
        <v>3438</v>
      </c>
      <c r="F4" s="181" t="s">
        <v>3439</v>
      </c>
      <c r="G4" s="181" t="s">
        <v>3440</v>
      </c>
      <c r="H4" s="182" t="s">
        <v>3441</v>
      </c>
      <c r="I4" s="182" t="s">
        <v>3442</v>
      </c>
      <c r="J4" s="183" t="s">
        <v>3443</v>
      </c>
    </row>
    <row r="5" spans="1:10" ht="13.2">
      <c r="A5" t="s">
        <v>3444</v>
      </c>
      <c r="B5" s="184" t="s">
        <v>3445</v>
      </c>
      <c r="C5" s="178"/>
      <c r="D5" s="179"/>
      <c r="E5" s="180"/>
      <c r="F5" s="181"/>
      <c r="G5" s="181"/>
      <c r="H5" s="182"/>
      <c r="I5" s="182"/>
      <c r="J5" s="182"/>
    </row>
    <row r="6" spans="1:10" ht="13.2">
      <c r="A6"/>
      <c r="B6" s="185" t="s">
        <v>3446</v>
      </c>
      <c r="C6" s="186"/>
      <c r="D6" s="186"/>
      <c r="E6" s="186"/>
      <c r="F6" s="186"/>
      <c r="G6" s="186"/>
      <c r="H6" s="186"/>
      <c r="I6" s="186"/>
      <c r="J6" s="187"/>
    </row>
    <row r="7" spans="1:10" ht="13.2">
      <c r="A7"/>
      <c r="B7" s="188" t="s">
        <v>3447</v>
      </c>
      <c r="C7" s="189" t="s">
        <v>3448</v>
      </c>
      <c r="D7" s="189" t="s">
        <v>3449</v>
      </c>
      <c r="E7" s="190">
        <v>49</v>
      </c>
      <c r="F7" s="191">
        <v>0.05</v>
      </c>
      <c r="G7" s="192">
        <v>0</v>
      </c>
      <c r="H7" s="193">
        <f>(E7-F7)/1.21-G7</f>
        <v>40.45454545454546</v>
      </c>
      <c r="I7" s="194"/>
      <c r="J7" s="195"/>
    </row>
    <row r="8" spans="1:10" ht="13.2">
      <c r="A8"/>
      <c r="B8" s="188" t="s">
        <v>3450</v>
      </c>
      <c r="C8" s="189" t="s">
        <v>3451</v>
      </c>
      <c r="D8" s="189" t="s">
        <v>3449</v>
      </c>
      <c r="E8" s="190">
        <v>53</v>
      </c>
      <c r="F8" s="191">
        <v>0.05</v>
      </c>
      <c r="G8" s="192">
        <v>0</v>
      </c>
      <c r="H8" s="193">
        <f t="shared" ref="H8:H19" si="0">(E8-F8)/1.21-G8</f>
        <v>43.760330578512402</v>
      </c>
      <c r="I8" s="196"/>
      <c r="J8" s="197"/>
    </row>
    <row r="9" spans="1:10" ht="13.2">
      <c r="A9"/>
      <c r="B9" s="188" t="s">
        <v>3452</v>
      </c>
      <c r="C9" s="189" t="s">
        <v>3453</v>
      </c>
      <c r="D9" s="189" t="s">
        <v>3454</v>
      </c>
      <c r="E9" s="190">
        <v>69</v>
      </c>
      <c r="F9" s="191">
        <v>0.05</v>
      </c>
      <c r="G9" s="192">
        <v>0</v>
      </c>
      <c r="H9" s="193">
        <f>(E9-F9)/1.21-G9</f>
        <v>56.983471074380169</v>
      </c>
      <c r="I9" s="196"/>
      <c r="J9" s="197"/>
    </row>
    <row r="10" spans="1:10" ht="13.2">
      <c r="A10"/>
      <c r="B10" s="188" t="s">
        <v>3455</v>
      </c>
      <c r="C10" s="189" t="s">
        <v>3456</v>
      </c>
      <c r="D10" s="189" t="s">
        <v>3454</v>
      </c>
      <c r="E10" s="190">
        <v>69</v>
      </c>
      <c r="F10" s="191">
        <v>0.05</v>
      </c>
      <c r="G10" s="192">
        <v>0</v>
      </c>
      <c r="H10" s="193">
        <f>(E10-F10)/1.21-G10</f>
        <v>56.983471074380169</v>
      </c>
      <c r="I10" s="196"/>
      <c r="J10" s="197"/>
    </row>
    <row r="11" spans="1:10" ht="13.2">
      <c r="A11"/>
      <c r="B11" s="188" t="s">
        <v>3457</v>
      </c>
      <c r="C11" s="189" t="s">
        <v>3458</v>
      </c>
      <c r="D11" s="189" t="s">
        <v>3454</v>
      </c>
      <c r="E11" s="190">
        <v>69</v>
      </c>
      <c r="F11" s="191">
        <v>0.05</v>
      </c>
      <c r="G11" s="192">
        <v>0</v>
      </c>
      <c r="H11" s="193">
        <f>(E11-F11)/1.21-G11</f>
        <v>56.983471074380169</v>
      </c>
      <c r="I11" s="196"/>
      <c r="J11" s="197"/>
    </row>
    <row r="12" spans="1:10" ht="13.2">
      <c r="A12"/>
      <c r="B12" s="188" t="s">
        <v>3459</v>
      </c>
      <c r="C12" s="189" t="s">
        <v>3460</v>
      </c>
      <c r="D12" s="189" t="s">
        <v>3454</v>
      </c>
      <c r="E12" s="190">
        <v>69</v>
      </c>
      <c r="F12" s="191">
        <v>0.05</v>
      </c>
      <c r="G12" s="192">
        <v>0</v>
      </c>
      <c r="H12" s="193">
        <f>(E12-F12)/1.21-G12</f>
        <v>56.983471074380169</v>
      </c>
      <c r="I12" s="196"/>
      <c r="J12" s="197"/>
    </row>
    <row r="13" spans="1:10" ht="13.2">
      <c r="A13"/>
      <c r="B13" s="188" t="s">
        <v>3461</v>
      </c>
      <c r="C13" s="189" t="s">
        <v>3462</v>
      </c>
      <c r="D13" s="189" t="s">
        <v>3454</v>
      </c>
      <c r="E13" s="190">
        <v>79</v>
      </c>
      <c r="F13" s="191">
        <v>0.05</v>
      </c>
      <c r="G13" s="192">
        <v>0</v>
      </c>
      <c r="H13" s="193">
        <f t="shared" si="0"/>
        <v>65.247933884297524</v>
      </c>
      <c r="I13" s="196"/>
      <c r="J13" s="197"/>
    </row>
    <row r="14" spans="1:10" ht="13.2">
      <c r="A14"/>
      <c r="B14" s="188" t="s">
        <v>3463</v>
      </c>
      <c r="C14" s="189" t="s">
        <v>3464</v>
      </c>
      <c r="D14" s="189" t="s">
        <v>3454</v>
      </c>
      <c r="E14" s="190">
        <v>83</v>
      </c>
      <c r="F14" s="191">
        <v>0.05</v>
      </c>
      <c r="G14" s="192">
        <v>0</v>
      </c>
      <c r="H14" s="193">
        <f t="shared" si="0"/>
        <v>68.553719008264466</v>
      </c>
      <c r="I14" s="196"/>
      <c r="J14" s="197"/>
    </row>
    <row r="15" spans="1:10" ht="13.2">
      <c r="A15"/>
      <c r="B15" s="188" t="s">
        <v>3465</v>
      </c>
      <c r="C15" s="189" t="s">
        <v>3466</v>
      </c>
      <c r="D15" s="189" t="s">
        <v>3454</v>
      </c>
      <c r="E15" s="190">
        <v>93</v>
      </c>
      <c r="F15" s="191">
        <v>0.05</v>
      </c>
      <c r="G15" s="192">
        <v>0</v>
      </c>
      <c r="H15" s="193">
        <f t="shared" si="0"/>
        <v>76.818181818181827</v>
      </c>
      <c r="I15" s="196"/>
      <c r="J15" s="197" t="s">
        <v>3467</v>
      </c>
    </row>
    <row r="16" spans="1:10" ht="13.2">
      <c r="A16"/>
      <c r="B16" s="188" t="s">
        <v>3468</v>
      </c>
      <c r="C16" s="189" t="s">
        <v>3469</v>
      </c>
      <c r="D16" s="189" t="s">
        <v>3454</v>
      </c>
      <c r="E16" s="190">
        <v>93</v>
      </c>
      <c r="F16" s="191">
        <v>0.05</v>
      </c>
      <c r="G16" s="192">
        <v>0</v>
      </c>
      <c r="H16" s="193">
        <f>(E16-F16)/1.21-G16</f>
        <v>76.818181818181827</v>
      </c>
      <c r="I16" s="196"/>
      <c r="J16" s="197" t="s">
        <v>3467</v>
      </c>
    </row>
    <row r="17" spans="1:10" ht="13.2">
      <c r="A17"/>
      <c r="B17" s="188" t="s">
        <v>3470</v>
      </c>
      <c r="C17" s="189" t="s">
        <v>3471</v>
      </c>
      <c r="D17" s="189" t="s">
        <v>3454</v>
      </c>
      <c r="E17" s="190">
        <v>109</v>
      </c>
      <c r="F17" s="191">
        <v>0.05</v>
      </c>
      <c r="G17" s="192">
        <v>0</v>
      </c>
      <c r="H17" s="193">
        <f>(E17-F17)/1.21-G17</f>
        <v>90.041322314049594</v>
      </c>
      <c r="I17" s="196"/>
      <c r="J17" s="197"/>
    </row>
    <row r="18" spans="1:10" ht="13.2">
      <c r="A18" t="s">
        <v>3472</v>
      </c>
      <c r="B18" s="188" t="s">
        <v>3473</v>
      </c>
      <c r="C18" s="189" t="s">
        <v>3474</v>
      </c>
      <c r="D18" s="189" t="s">
        <v>3475</v>
      </c>
      <c r="E18" s="190">
        <v>123</v>
      </c>
      <c r="F18" s="191">
        <v>0.05</v>
      </c>
      <c r="G18" s="192">
        <v>0</v>
      </c>
      <c r="H18" s="193">
        <f t="shared" si="0"/>
        <v>101.61157024793388</v>
      </c>
      <c r="I18" s="196"/>
      <c r="J18" s="197"/>
    </row>
    <row r="19" spans="1:10" ht="13.2">
      <c r="A19"/>
      <c r="B19" s="188" t="s">
        <v>3476</v>
      </c>
      <c r="C19" s="189" t="s">
        <v>3477</v>
      </c>
      <c r="D19" s="189" t="s">
        <v>3475</v>
      </c>
      <c r="E19" s="190">
        <v>123</v>
      </c>
      <c r="F19" s="191">
        <v>0.05</v>
      </c>
      <c r="G19" s="192">
        <v>0</v>
      </c>
      <c r="H19" s="193">
        <f t="shared" si="0"/>
        <v>101.61157024793388</v>
      </c>
      <c r="I19" s="196"/>
      <c r="J19" s="197" t="s">
        <v>3467</v>
      </c>
    </row>
    <row r="20" spans="1:10" ht="13.2">
      <c r="A20"/>
      <c r="B20" s="188" t="s">
        <v>3478</v>
      </c>
      <c r="C20" s="189" t="s">
        <v>3479</v>
      </c>
      <c r="D20" s="189" t="s">
        <v>3475</v>
      </c>
      <c r="E20" s="190">
        <v>179</v>
      </c>
      <c r="F20" s="191">
        <v>0.05</v>
      </c>
      <c r="G20" s="192">
        <v>0</v>
      </c>
      <c r="H20" s="193">
        <f>(E20-F20)/1.21-G20</f>
        <v>147.89256198347107</v>
      </c>
      <c r="I20" s="198"/>
      <c r="J20" s="199" t="s">
        <v>3467</v>
      </c>
    </row>
    <row r="21" spans="1:10" ht="13.2">
      <c r="A21"/>
      <c r="B21" s="200" t="s">
        <v>3480</v>
      </c>
      <c r="C21" s="201"/>
      <c r="D21" s="201"/>
      <c r="E21" s="201"/>
      <c r="F21" s="201"/>
      <c r="G21" s="201"/>
      <c r="H21" s="201"/>
      <c r="I21"/>
      <c r="J21" s="175"/>
    </row>
    <row r="22" spans="1:10" ht="13.2">
      <c r="A22"/>
      <c r="B22" s="185" t="s">
        <v>3481</v>
      </c>
      <c r="C22" s="186"/>
      <c r="D22" s="186"/>
      <c r="E22" s="186"/>
      <c r="F22" s="186"/>
      <c r="G22" s="186"/>
      <c r="H22" s="186"/>
      <c r="I22" s="186"/>
      <c r="J22" s="187"/>
    </row>
    <row r="23" spans="1:10" ht="13.2">
      <c r="A23"/>
      <c r="B23" s="202" t="s">
        <v>3482</v>
      </c>
      <c r="C23" s="203" t="s">
        <v>3483</v>
      </c>
      <c r="D23" s="203" t="s">
        <v>3484</v>
      </c>
      <c r="E23" s="204">
        <v>89</v>
      </c>
      <c r="F23" s="203">
        <v>0.05</v>
      </c>
      <c r="G23" s="205"/>
      <c r="H23" s="206">
        <f t="shared" ref="H23:H30" si="1">(E23-F23)/1.21-G23</f>
        <v>73.512396694214885</v>
      </c>
      <c r="I23" s="196"/>
      <c r="J23" s="197"/>
    </row>
    <row r="24" spans="1:10" ht="13.2">
      <c r="A24"/>
      <c r="B24" s="202" t="s">
        <v>3485</v>
      </c>
      <c r="C24" s="207" t="s">
        <v>3486</v>
      </c>
      <c r="D24" s="203" t="s">
        <v>3484</v>
      </c>
      <c r="E24" s="204">
        <v>179</v>
      </c>
      <c r="F24" s="203">
        <v>0.05</v>
      </c>
      <c r="G24" s="205"/>
      <c r="H24" s="206">
        <f t="shared" si="1"/>
        <v>147.89256198347107</v>
      </c>
      <c r="I24" s="204" t="s">
        <v>70</v>
      </c>
      <c r="J24" s="197"/>
    </row>
    <row r="25" spans="1:10" ht="13.2">
      <c r="A25"/>
      <c r="B25" s="202" t="s">
        <v>3487</v>
      </c>
      <c r="C25" s="207" t="s">
        <v>3488</v>
      </c>
      <c r="D25" s="203" t="s">
        <v>3484</v>
      </c>
      <c r="E25" s="204">
        <v>179</v>
      </c>
      <c r="F25" s="203">
        <v>0.05</v>
      </c>
      <c r="G25" s="205"/>
      <c r="H25" s="206">
        <f t="shared" si="1"/>
        <v>147.89256198347107</v>
      </c>
      <c r="I25" s="204" t="s">
        <v>70</v>
      </c>
      <c r="J25" s="197"/>
    </row>
    <row r="26" spans="1:10" ht="13.2">
      <c r="A26"/>
      <c r="B26" s="202" t="s">
        <v>3489</v>
      </c>
      <c r="C26" s="207" t="s">
        <v>3490</v>
      </c>
      <c r="D26" s="203" t="s">
        <v>3491</v>
      </c>
      <c r="E26" s="204">
        <v>169</v>
      </c>
      <c r="F26" s="203">
        <v>0.05</v>
      </c>
      <c r="G26" s="205"/>
      <c r="H26" s="206">
        <f t="shared" si="1"/>
        <v>139.62809917355372</v>
      </c>
      <c r="I26" s="204" t="s">
        <v>70</v>
      </c>
      <c r="J26" s="197"/>
    </row>
    <row r="27" spans="1:10" ht="13.2">
      <c r="A27"/>
      <c r="B27" s="202" t="s">
        <v>3492</v>
      </c>
      <c r="C27" s="207" t="s">
        <v>3493</v>
      </c>
      <c r="D27" s="203" t="s">
        <v>3491</v>
      </c>
      <c r="E27" s="204">
        <v>199</v>
      </c>
      <c r="F27" s="203">
        <v>0.05</v>
      </c>
      <c r="G27" s="205"/>
      <c r="H27" s="206">
        <f t="shared" si="1"/>
        <v>164.42148760330579</v>
      </c>
      <c r="I27" s="204" t="s">
        <v>70</v>
      </c>
      <c r="J27" s="197"/>
    </row>
    <row r="28" spans="1:10" ht="13.2">
      <c r="A28"/>
      <c r="B28" s="202" t="s">
        <v>3494</v>
      </c>
      <c r="C28" s="207" t="s">
        <v>3495</v>
      </c>
      <c r="D28" s="203" t="s">
        <v>3491</v>
      </c>
      <c r="E28" s="204">
        <v>249</v>
      </c>
      <c r="F28" s="203">
        <v>0.05</v>
      </c>
      <c r="G28" s="205"/>
      <c r="H28" s="206">
        <f t="shared" si="1"/>
        <v>205.74380165289256</v>
      </c>
      <c r="I28" s="204" t="s">
        <v>70</v>
      </c>
      <c r="J28" s="197"/>
    </row>
    <row r="29" spans="1:10" ht="13.2">
      <c r="A29"/>
      <c r="B29" s="202" t="s">
        <v>3496</v>
      </c>
      <c r="C29" s="207" t="s">
        <v>3497</v>
      </c>
      <c r="D29" s="203" t="s">
        <v>3475</v>
      </c>
      <c r="E29" s="204">
        <v>299</v>
      </c>
      <c r="F29" s="203">
        <v>0.05</v>
      </c>
      <c r="G29" s="205"/>
      <c r="H29" s="206">
        <f t="shared" si="1"/>
        <v>247.06611570247932</v>
      </c>
      <c r="I29" s="196"/>
      <c r="J29" s="197"/>
    </row>
    <row r="30" spans="1:10" ht="13.2">
      <c r="A30"/>
      <c r="B30" s="202" t="s">
        <v>3498</v>
      </c>
      <c r="C30" s="207" t="s">
        <v>3499</v>
      </c>
      <c r="D30" s="203" t="s">
        <v>3475</v>
      </c>
      <c r="E30" s="204">
        <v>349</v>
      </c>
      <c r="F30" s="203">
        <v>0.05</v>
      </c>
      <c r="G30" s="205"/>
      <c r="H30" s="206">
        <f t="shared" si="1"/>
        <v>288.38842975206609</v>
      </c>
      <c r="I30" s="196"/>
      <c r="J30" s="197"/>
    </row>
    <row r="31" spans="1:10" ht="13.2">
      <c r="A31"/>
      <c r="B31" s="208" t="s">
        <v>3500</v>
      </c>
      <c r="C31" s="207"/>
      <c r="D31" s="203"/>
      <c r="E31" s="204"/>
      <c r="F31" s="209"/>
      <c r="G31" s="192"/>
      <c r="H31" s="206"/>
      <c r="I31" s="196"/>
      <c r="J31" s="197"/>
    </row>
    <row r="32" spans="1:10" ht="13.2">
      <c r="A32"/>
      <c r="B32" s="202" t="s">
        <v>3501</v>
      </c>
      <c r="C32" s="207" t="s">
        <v>3502</v>
      </c>
      <c r="D32" s="203"/>
      <c r="E32" s="204">
        <v>59</v>
      </c>
      <c r="F32" s="209"/>
      <c r="G32" s="192"/>
      <c r="H32" s="206">
        <f>(E32-F32)/1.21-G32</f>
        <v>48.760330578512395</v>
      </c>
      <c r="I32" s="196"/>
      <c r="J32" s="197"/>
    </row>
    <row r="33" spans="1:10" ht="13.2">
      <c r="A33"/>
      <c r="B33" s="202" t="s">
        <v>3503</v>
      </c>
      <c r="C33" s="207" t="s">
        <v>3504</v>
      </c>
      <c r="D33" s="203"/>
      <c r="E33" s="204">
        <v>69</v>
      </c>
      <c r="F33" s="209"/>
      <c r="G33" s="192"/>
      <c r="H33" s="206">
        <f>(E33-F33)/1.21-G33</f>
        <v>57.024793388429757</v>
      </c>
      <c r="I33" s="196"/>
      <c r="J33" s="197"/>
    </row>
    <row r="34" spans="1:10" ht="13.2">
      <c r="A34"/>
      <c r="B34" s="210" t="s">
        <v>3505</v>
      </c>
      <c r="C34" s="211" t="s">
        <v>3506</v>
      </c>
      <c r="D34" s="203"/>
      <c r="E34" s="204">
        <v>29</v>
      </c>
      <c r="F34" s="209"/>
      <c r="G34" s="192"/>
      <c r="H34" s="206">
        <f>(E34-F34)/1.21-G34</f>
        <v>23.966942148760332</v>
      </c>
      <c r="I34" s="196"/>
      <c r="J34" s="197"/>
    </row>
    <row r="35" spans="1:10" ht="13.2">
      <c r="A35"/>
      <c r="B35" s="210" t="s">
        <v>3507</v>
      </c>
      <c r="C35" s="211" t="s">
        <v>3508</v>
      </c>
      <c r="D35" s="203"/>
      <c r="E35" s="204">
        <v>79</v>
      </c>
      <c r="F35" s="209"/>
      <c r="G35" s="192"/>
      <c r="H35" s="206">
        <f>(E35-F35)/1.21-G35</f>
        <v>65.289256198347104</v>
      </c>
      <c r="I35" s="196"/>
      <c r="J35" s="197"/>
    </row>
    <row r="36" spans="1:10" ht="13.2">
      <c r="A36"/>
      <c r="B36" s="212"/>
      <c r="C36" s="213"/>
      <c r="D36" s="213"/>
      <c r="E36" s="214"/>
      <c r="F36" s="213"/>
      <c r="G36" s="215"/>
      <c r="H36" s="216"/>
      <c r="I36" s="196"/>
      <c r="J36" s="197"/>
    </row>
    <row r="37" spans="1:10" ht="13.2">
      <c r="A37"/>
      <c r="B37" s="185" t="s">
        <v>3509</v>
      </c>
      <c r="C37" s="186"/>
      <c r="D37" s="186"/>
      <c r="E37" s="217"/>
      <c r="F37" s="186"/>
      <c r="G37" s="186"/>
      <c r="H37" s="186"/>
      <c r="I37" s="186"/>
      <c r="J37" s="187"/>
    </row>
    <row r="38" spans="1:10" ht="13.2">
      <c r="A38"/>
      <c r="B38" s="202" t="s">
        <v>3510</v>
      </c>
      <c r="C38" s="207" t="s">
        <v>3511</v>
      </c>
      <c r="D38" s="203" t="s">
        <v>3512</v>
      </c>
      <c r="E38" s="204">
        <v>129</v>
      </c>
      <c r="F38" s="209">
        <v>0.05</v>
      </c>
      <c r="G38" s="192">
        <v>0</v>
      </c>
      <c r="H38" s="206">
        <f>(E38-F38)/1.21-G38</f>
        <v>106.57024793388429</v>
      </c>
      <c r="I38" s="196"/>
      <c r="J38" s="197"/>
    </row>
    <row r="39" spans="1:10" ht="13.2">
      <c r="A39"/>
      <c r="B39" s="202" t="s">
        <v>3513</v>
      </c>
      <c r="C39" s="207" t="s">
        <v>3514</v>
      </c>
      <c r="D39" s="203" t="s">
        <v>3512</v>
      </c>
      <c r="E39" s="204">
        <v>149</v>
      </c>
      <c r="F39" s="209">
        <v>0.05</v>
      </c>
      <c r="G39" s="192">
        <v>0</v>
      </c>
      <c r="H39" s="206">
        <f t="shared" ref="H39:H44" si="2">(E39-F39)/1.21-G39</f>
        <v>123.099173553719</v>
      </c>
      <c r="I39" s="204" t="s">
        <v>70</v>
      </c>
      <c r="J39" s="197"/>
    </row>
    <row r="40" spans="1:10" ht="13.2">
      <c r="A40"/>
      <c r="B40" s="202" t="s">
        <v>3515</v>
      </c>
      <c r="C40" s="207" t="s">
        <v>3516</v>
      </c>
      <c r="D40" s="203" t="s">
        <v>3512</v>
      </c>
      <c r="E40" s="204">
        <v>169</v>
      </c>
      <c r="F40" s="209">
        <v>0.05</v>
      </c>
      <c r="G40" s="192">
        <v>0</v>
      </c>
      <c r="H40" s="206">
        <f t="shared" si="2"/>
        <v>139.62809917355372</v>
      </c>
      <c r="I40" s="204" t="s">
        <v>70</v>
      </c>
      <c r="J40" s="197"/>
    </row>
    <row r="41" spans="1:10" ht="13.2">
      <c r="A41"/>
      <c r="B41" s="202" t="s">
        <v>3517</v>
      </c>
      <c r="C41" s="218" t="s">
        <v>3518</v>
      </c>
      <c r="D41" s="203" t="s">
        <v>3491</v>
      </c>
      <c r="E41" s="204">
        <v>199</v>
      </c>
      <c r="F41" s="209">
        <v>0.05</v>
      </c>
      <c r="G41" s="192">
        <v>0</v>
      </c>
      <c r="H41" s="206">
        <f t="shared" si="2"/>
        <v>164.42148760330579</v>
      </c>
      <c r="I41" s="204" t="s">
        <v>70</v>
      </c>
      <c r="J41" s="197"/>
    </row>
    <row r="42" spans="1:10" ht="13.2">
      <c r="A42"/>
      <c r="B42" s="202" t="s">
        <v>3519</v>
      </c>
      <c r="C42" s="207" t="s">
        <v>3520</v>
      </c>
      <c r="D42" s="203" t="s">
        <v>3491</v>
      </c>
      <c r="E42" s="204">
        <v>279</v>
      </c>
      <c r="F42" s="209">
        <v>0.05</v>
      </c>
      <c r="G42" s="192">
        <v>0</v>
      </c>
      <c r="H42" s="206">
        <f t="shared" si="2"/>
        <v>230.53719008264463</v>
      </c>
      <c r="I42" s="204" t="s">
        <v>70</v>
      </c>
      <c r="J42" s="197"/>
    </row>
    <row r="43" spans="1:10" ht="13.2">
      <c r="A43"/>
      <c r="B43" s="202" t="s">
        <v>3521</v>
      </c>
      <c r="C43" s="207" t="s">
        <v>3522</v>
      </c>
      <c r="D43" s="203" t="s">
        <v>3491</v>
      </c>
      <c r="E43" s="204">
        <v>349</v>
      </c>
      <c r="F43" s="209">
        <v>0.05</v>
      </c>
      <c r="G43" s="192">
        <v>0</v>
      </c>
      <c r="H43" s="206">
        <f t="shared" si="2"/>
        <v>288.38842975206609</v>
      </c>
      <c r="I43" s="204" t="s">
        <v>70</v>
      </c>
      <c r="J43" s="197"/>
    </row>
    <row r="44" spans="1:10" ht="13.2">
      <c r="A44"/>
      <c r="B44" s="202" t="s">
        <v>3523</v>
      </c>
      <c r="C44" s="207" t="s">
        <v>3524</v>
      </c>
      <c r="D44" s="203" t="s">
        <v>3525</v>
      </c>
      <c r="E44" s="204">
        <v>399</v>
      </c>
      <c r="F44" s="209">
        <v>0.05</v>
      </c>
      <c r="G44" s="192">
        <v>0</v>
      </c>
      <c r="H44" s="206">
        <f t="shared" si="2"/>
        <v>329.71074380165288</v>
      </c>
      <c r="I44" s="204" t="s">
        <v>70</v>
      </c>
      <c r="J44" s="197"/>
    </row>
    <row r="45" spans="1:10" ht="13.2">
      <c r="A45"/>
      <c r="B45" s="202"/>
      <c r="C45" s="207"/>
      <c r="D45" s="203"/>
      <c r="E45" s="204"/>
      <c r="F45" s="209"/>
      <c r="G45" s="192"/>
      <c r="H45" s="206"/>
      <c r="I45" s="196"/>
      <c r="J45" s="197"/>
    </row>
    <row r="46" spans="1:10" ht="13.2">
      <c r="A46"/>
      <c r="B46" s="202" t="s">
        <v>3526</v>
      </c>
      <c r="C46" s="207" t="s">
        <v>3527</v>
      </c>
      <c r="D46" s="203" t="s">
        <v>3484</v>
      </c>
      <c r="E46" s="204">
        <v>299</v>
      </c>
      <c r="F46" s="209">
        <v>0.05</v>
      </c>
      <c r="G46" s="192">
        <v>0</v>
      </c>
      <c r="H46" s="206">
        <f t="shared" ref="H46:H51" si="3">(E46-F46)/1.21-G46</f>
        <v>247.06611570247932</v>
      </c>
      <c r="I46" s="196"/>
      <c r="J46" s="197"/>
    </row>
    <row r="47" spans="1:10" ht="13.2">
      <c r="A47"/>
      <c r="B47" s="202" t="s">
        <v>3528</v>
      </c>
      <c r="C47" s="207" t="s">
        <v>3529</v>
      </c>
      <c r="D47" s="203" t="s">
        <v>3491</v>
      </c>
      <c r="E47" s="204">
        <v>399</v>
      </c>
      <c r="F47" s="209">
        <v>0.05</v>
      </c>
      <c r="G47" s="192">
        <v>0</v>
      </c>
      <c r="H47" s="206">
        <f t="shared" si="3"/>
        <v>329.71074380165288</v>
      </c>
      <c r="I47" s="196"/>
      <c r="J47" s="197"/>
    </row>
    <row r="48" spans="1:10" ht="13.2">
      <c r="A48"/>
      <c r="B48" s="202" t="s">
        <v>3530</v>
      </c>
      <c r="C48" s="207" t="s">
        <v>3531</v>
      </c>
      <c r="D48" s="203" t="s">
        <v>3484</v>
      </c>
      <c r="E48" s="204">
        <v>399</v>
      </c>
      <c r="F48" s="209">
        <v>0.05</v>
      </c>
      <c r="G48" s="192">
        <v>0</v>
      </c>
      <c r="H48" s="206">
        <f t="shared" si="3"/>
        <v>329.71074380165288</v>
      </c>
      <c r="I48" s="196"/>
      <c r="J48" s="197"/>
    </row>
    <row r="49" spans="1:10" ht="13.2">
      <c r="A49"/>
      <c r="B49" s="202" t="s">
        <v>3532</v>
      </c>
      <c r="C49" s="207" t="s">
        <v>3533</v>
      </c>
      <c r="D49" s="203" t="s">
        <v>3484</v>
      </c>
      <c r="E49" s="204">
        <v>549</v>
      </c>
      <c r="F49" s="209">
        <v>0.05</v>
      </c>
      <c r="G49" s="192">
        <v>0</v>
      </c>
      <c r="H49" s="206">
        <f t="shared" si="3"/>
        <v>453.67768595041326</v>
      </c>
      <c r="I49" s="196"/>
      <c r="J49" s="197"/>
    </row>
    <row r="50" spans="1:10" ht="13.2">
      <c r="A50"/>
      <c r="B50" s="202" t="s">
        <v>3534</v>
      </c>
      <c r="C50" s="207" t="s">
        <v>3535</v>
      </c>
      <c r="D50" s="203" t="s">
        <v>3491</v>
      </c>
      <c r="E50" s="204">
        <v>549</v>
      </c>
      <c r="F50" s="209">
        <v>0.05</v>
      </c>
      <c r="G50" s="192">
        <v>0</v>
      </c>
      <c r="H50" s="206">
        <f t="shared" si="3"/>
        <v>453.67768595041326</v>
      </c>
      <c r="I50" s="196"/>
      <c r="J50" s="197"/>
    </row>
    <row r="51" spans="1:10" ht="13.2">
      <c r="A51"/>
      <c r="B51" s="202" t="s">
        <v>3536</v>
      </c>
      <c r="C51" s="207" t="s">
        <v>3537</v>
      </c>
      <c r="D51" s="203" t="s">
        <v>3491</v>
      </c>
      <c r="E51" s="204">
        <v>699</v>
      </c>
      <c r="F51" s="209">
        <v>0.05</v>
      </c>
      <c r="G51" s="192">
        <v>0</v>
      </c>
      <c r="H51" s="206">
        <f t="shared" si="3"/>
        <v>577.64462809917359</v>
      </c>
      <c r="I51" s="196"/>
      <c r="J51" s="197"/>
    </row>
    <row r="52" spans="1:10" ht="13.2">
      <c r="A52"/>
      <c r="B52" s="219"/>
      <c r="C52" s="207"/>
      <c r="D52" s="203"/>
      <c r="E52" s="204"/>
      <c r="F52" s="209"/>
      <c r="G52" s="192"/>
      <c r="H52" s="206"/>
      <c r="I52" s="196"/>
      <c r="J52" s="197"/>
    </row>
    <row r="53" spans="1:10" ht="13.2">
      <c r="A53"/>
      <c r="B53" s="202" t="s">
        <v>3538</v>
      </c>
      <c r="C53" s="207" t="s">
        <v>3539</v>
      </c>
      <c r="D53" s="203"/>
      <c r="E53" s="204">
        <v>59</v>
      </c>
      <c r="F53" s="209"/>
      <c r="G53" s="192"/>
      <c r="H53" s="220">
        <f>(E53-F53)/1.21-G53</f>
        <v>48.760330578512395</v>
      </c>
      <c r="I53" s="196"/>
      <c r="J53" s="197"/>
    </row>
    <row r="54" spans="1:10" ht="13.2">
      <c r="A54"/>
      <c r="B54" s="202" t="s">
        <v>3540</v>
      </c>
      <c r="C54" s="207" t="s">
        <v>3541</v>
      </c>
      <c r="D54" s="203"/>
      <c r="E54" s="204">
        <v>209</v>
      </c>
      <c r="F54" s="209"/>
      <c r="G54" s="192"/>
      <c r="H54" s="220">
        <f>(E54-F54)/1.21-G54</f>
        <v>172.72727272727272</v>
      </c>
      <c r="I54" s="196"/>
      <c r="J54" s="197"/>
    </row>
    <row r="55" spans="1:10" ht="13.2">
      <c r="A55"/>
      <c r="B55" s="202" t="s">
        <v>3542</v>
      </c>
      <c r="C55" s="207" t="s">
        <v>3543</v>
      </c>
      <c r="D55" s="203"/>
      <c r="E55" s="204">
        <v>199</v>
      </c>
      <c r="F55" s="209"/>
      <c r="G55" s="192"/>
      <c r="H55" s="220">
        <f>(E55-F55)/1.21-G55</f>
        <v>164.46280991735537</v>
      </c>
      <c r="I55" s="196"/>
      <c r="J55" s="197"/>
    </row>
    <row r="56" spans="1:10" ht="13.2">
      <c r="A56"/>
      <c r="B56" s="202" t="s">
        <v>3544</v>
      </c>
      <c r="C56" s="207" t="s">
        <v>3545</v>
      </c>
      <c r="D56" s="203"/>
      <c r="E56" s="204">
        <v>799</v>
      </c>
      <c r="F56" s="209"/>
      <c r="G56" s="192"/>
      <c r="H56" s="220">
        <f>(E56-F56)/1.21-G56</f>
        <v>660.33057851239676</v>
      </c>
      <c r="I56" s="196"/>
      <c r="J56" s="197"/>
    </row>
    <row r="57" spans="1:10" ht="13.2">
      <c r="A57"/>
      <c r="B57" s="221"/>
      <c r="C57" s="222"/>
      <c r="D57" s="213"/>
      <c r="E57" s="214"/>
      <c r="F57" s="223"/>
      <c r="G57" s="224"/>
      <c r="H57" s="225"/>
      <c r="I57" s="198"/>
      <c r="J57" s="199"/>
    </row>
    <row r="58" spans="1:10" ht="13.2">
      <c r="A58"/>
      <c r="B58" s="171"/>
      <c r="C58" s="171"/>
      <c r="D58" s="171"/>
      <c r="E58" s="226"/>
      <c r="F58" s="227"/>
      <c r="G58" s="171"/>
      <c r="H58" s="171"/>
      <c r="I58"/>
      <c r="J58" s="175"/>
    </row>
    <row r="59" spans="1:10" ht="13.2">
      <c r="A59"/>
      <c r="B59" s="171" t="s">
        <v>3546</v>
      </c>
      <c r="C59" s="171"/>
      <c r="D59" s="171"/>
      <c r="E59" s="226"/>
      <c r="F59" s="227"/>
      <c r="G59" s="171"/>
      <c r="H59" s="171"/>
      <c r="I59"/>
      <c r="J59" s="175"/>
    </row>
    <row r="60" spans="1:10" ht="13.2">
      <c r="A60"/>
      <c r="B60" s="171"/>
      <c r="C60" s="171"/>
      <c r="D60" s="171"/>
      <c r="E60" s="226"/>
      <c r="F60" s="227"/>
      <c r="G60" s="171"/>
      <c r="H60" s="171"/>
      <c r="I60"/>
      <c r="J60" s="175"/>
    </row>
    <row r="61" spans="1:10" ht="13.2">
      <c r="A61"/>
      <c r="B61" s="228" t="s">
        <v>3547</v>
      </c>
      <c r="C61" s="171"/>
      <c r="D61" s="171"/>
      <c r="E61" s="226"/>
      <c r="F61" s="227"/>
      <c r="G61" s="171"/>
      <c r="H61" s="171"/>
      <c r="I61"/>
      <c r="J61" s="175"/>
    </row>
    <row r="62" spans="1:10" ht="13.2">
      <c r="A62"/>
      <c r="B62" s="229" t="s">
        <v>3548</v>
      </c>
      <c r="C62" s="171"/>
      <c r="D62" s="171"/>
      <c r="E62" s="226"/>
      <c r="F62" s="227"/>
      <c r="G62" s="171"/>
      <c r="H62" s="171"/>
      <c r="I62"/>
      <c r="J62" s="175"/>
    </row>
    <row r="63" spans="1:10" ht="13.2">
      <c r="A63"/>
      <c r="B63" s="230" t="s">
        <v>3549</v>
      </c>
      <c r="C63" s="171"/>
      <c r="D63" s="171"/>
      <c r="E63" s="226"/>
      <c r="F63" s="227"/>
      <c r="G63" s="171"/>
      <c r="H63" s="171"/>
      <c r="I63"/>
      <c r="J63" s="175"/>
    </row>
  </sheetData>
  <sheetProtection insertRows="0" deleteColumns="0" deleteRows="0" sort="0" autoFilter="0"/>
  <customSheetViews>
    <customSheetView guid="{7C04F70D-DCB3-4FC3-95E2-F6CBBEFDAF38}" showPageBreaks="1" showGridLines="0" printArea="1" view="pageBreakPreview" showRuler="0">
      <selection activeCell="K7" sqref="K7"/>
      <rowBreaks count="2" manualBreakCount="2">
        <brk id="32" max="10" man="1"/>
        <brk id="68" max="16383" man="1"/>
      </rowBreaks>
      <pageMargins left="0.39370078740157483" right="0.39370078740157483" top="0.43307086614173229" bottom="0.55118110236220474" header="0.27559055118110237" footer="0.19685039370078741"/>
      <printOptions horizontalCentered="1"/>
      <pageSetup paperSize="9" scale="74" orientation="landscape" r:id="rId1"/>
      <headerFooter alignWithMargins="0">
        <oddFooter>&amp;L&amp;"Futura Md,Medium"Prices exclusive 21% VAT&amp;C&amp;"Futura Md,Medium"This is only a configuration help. Only an official quotation contains liable price information.
Consult also Datasheets for Product Data.&amp;R&amp;"Futura Md,Medium"&amp;D
Page &amp;P of &amp;N</oddFooter>
      </headerFooter>
    </customSheetView>
    <customSheetView guid="{07BD4065-9962-4DF3-903A-50E93F513556}" showPageBreaks="1" showGridLines="0" printArea="1" view="pageBreakPreview">
      <selection activeCell="K7" sqref="K7"/>
      <rowBreaks count="2" manualBreakCount="2">
        <brk id="32" max="10" man="1"/>
        <brk id="68" max="16383" man="1"/>
      </rowBreaks>
      <pageMargins left="0.39370078740157483" right="0.39370078740157483" top="0.43307086614173229" bottom="0.55118110236220474" header="0.27559055118110237" footer="0.19685039370078741"/>
      <printOptions horizontalCentered="1"/>
      <pageSetup paperSize="9" scale="74" orientation="landscape" r:id="rId2"/>
      <headerFooter alignWithMargins="0">
        <oddFooter>&amp;L&amp;"Futura Md,Medium"Prices exclusive 21% VAT&amp;C&amp;"Futura Md,Medium"This is only a configuration help. Only an official quotation contains liable price information.
Consult also Datasheets for Product Data.&amp;R&amp;"Futura Md,Medium"&amp;D
Page &amp;P of &amp;N</oddFooter>
      </headerFooter>
    </customSheetView>
    <customSheetView guid="{6E7E45B6-973C-4391-8BD6-086214659D2C}" showPageBreaks="1" showGridLines="0" printArea="1" view="pageBreakPreview" topLeftCell="A37">
      <selection activeCell="K7" sqref="K7"/>
      <rowBreaks count="2" manualBreakCount="2">
        <brk id="32" max="10" man="1"/>
        <brk id="68" max="16383" man="1"/>
      </rowBreaks>
      <pageMargins left="0.39370078740157483" right="0.39370078740157483" top="0.43307086614173229" bottom="0.55118110236220474" header="0.27559055118110237" footer="0.19685039370078741"/>
      <printOptions horizontalCentered="1"/>
      <pageSetup paperSize="9" scale="74" orientation="landscape" r:id="rId3"/>
      <headerFooter alignWithMargins="0">
        <oddFooter>&amp;L&amp;"Futura Md,Medium"Prices exclusive 21% VAT&amp;C&amp;"Futura Md,Medium"This is only a configuration help. Only an official quotation contains liable price information.
Consult also Datasheets for Product Data.&amp;R&amp;"Futura Md,Medium"&amp;D
Page &amp;P of &amp;N</oddFooter>
      </headerFooter>
    </customSheetView>
    <customSheetView guid="{C328FFCB-3EE8-440A-8A3A-A025E131C87D}" showPageBreaks="1" showGridLines="0" printArea="1" view="pageBreakPreview" showRuler="0">
      <selection activeCell="K7" sqref="K7"/>
      <rowBreaks count="4" manualBreakCount="4">
        <brk id="32" max="10" man="1"/>
        <brk id="67" max="10" man="1"/>
        <brk id="68" max="16383" man="1"/>
        <brk id="104" max="10" man="1"/>
      </rowBreaks>
      <pageMargins left="0.39370078740157483" right="0.39370078740157483" top="0.43307086614173229" bottom="0.55118110236220474" header="0.27559055118110237" footer="0.19685039370078741"/>
      <printOptions horizontalCentered="1"/>
      <pageSetup paperSize="9" scale="74" orientation="landscape" r:id="rId4"/>
      <headerFooter alignWithMargins="0">
        <oddFooter>&amp;L&amp;"Futura Md,Medium"Prices exclusive 21% VAT&amp;C&amp;"Futura Md,Medium"This is only a configuration help. Only an official quotation contains liable price information.
Consult also Datasheets for Product Data.&amp;R&amp;"Futura Md,Medium"&amp;D
Page &amp;P of &amp;N</oddFooter>
      </headerFooter>
    </customSheetView>
  </customSheetViews>
  <phoneticPr fontId="2" type="noConversion"/>
  <hyperlinks>
    <hyperlink ref="B5" r:id="rId5"/>
  </hyperlinks>
  <printOptions horizontalCentered="1"/>
  <pageMargins left="0.39370078740157483" right="0.39370078740157483" top="0.43307086614173229" bottom="0.55118110236220474" header="0.27559055118110237" footer="0.19685039370078741"/>
  <pageSetup paperSize="9" scale="69" orientation="landscape" r:id="rId6"/>
  <headerFooter alignWithMargins="0">
    <oddFooter>&amp;L&amp;"Futura Md,Medium"Prices exclusive 21% VAT&amp;C&amp;"Futura Md,Medium"This is only a configuration help. Only an official quotation contains liable price information.
Consult also Datasheets for Product Data.&amp;R&amp;"Futura Md,Medium"&amp;D
Page &amp;P of &amp;N</oddFooter>
  </headerFooter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AI276"/>
  <sheetViews>
    <sheetView workbookViewId="0">
      <selection activeCell="A14" sqref="A14"/>
    </sheetView>
  </sheetViews>
  <sheetFormatPr defaultColWidth="9.109375" defaultRowHeight="13.2"/>
  <cols>
    <col min="1" max="1" width="34.5546875" style="67" customWidth="1"/>
    <col min="2" max="2" width="9.109375" style="67"/>
    <col min="3" max="7" width="12.6640625" style="67" customWidth="1"/>
    <col min="8" max="8" width="42" style="67" customWidth="1"/>
    <col min="9" max="11" width="22.44140625" style="67" customWidth="1"/>
    <col min="12" max="16384" width="9.109375" style="67"/>
  </cols>
  <sheetData>
    <row r="2" spans="1:35" s="254" customFormat="1" ht="78" customHeight="1">
      <c r="A2" s="243" t="s">
        <v>7</v>
      </c>
      <c r="B2" s="244" t="s">
        <v>8</v>
      </c>
      <c r="C2" s="245" t="s">
        <v>727</v>
      </c>
      <c r="D2" s="245" t="s">
        <v>728</v>
      </c>
      <c r="E2" s="245" t="s">
        <v>9</v>
      </c>
      <c r="F2" s="246" t="s">
        <v>726</v>
      </c>
      <c r="G2" s="246" t="s">
        <v>725</v>
      </c>
      <c r="H2" s="247" t="s">
        <v>3550</v>
      </c>
      <c r="I2" s="248" t="s">
        <v>724</v>
      </c>
      <c r="J2" s="248" t="s">
        <v>720</v>
      </c>
      <c r="K2" s="249" t="s">
        <v>3551</v>
      </c>
      <c r="L2" s="250" t="s">
        <v>11</v>
      </c>
      <c r="M2" s="251" t="s">
        <v>12</v>
      </c>
      <c r="N2" s="252" t="s">
        <v>13</v>
      </c>
      <c r="O2" s="251" t="s">
        <v>14</v>
      </c>
      <c r="P2" s="251" t="s">
        <v>15</v>
      </c>
      <c r="Q2" s="251" t="s">
        <v>16</v>
      </c>
      <c r="R2" s="251" t="s">
        <v>17</v>
      </c>
      <c r="S2" s="251" t="s">
        <v>7</v>
      </c>
      <c r="T2" s="251" t="s">
        <v>18</v>
      </c>
      <c r="U2" s="251" t="s">
        <v>19</v>
      </c>
      <c r="V2" s="251" t="s">
        <v>20</v>
      </c>
      <c r="W2" s="251" t="s">
        <v>21</v>
      </c>
      <c r="X2" s="251" t="s">
        <v>22</v>
      </c>
      <c r="Y2" s="251" t="s">
        <v>23</v>
      </c>
      <c r="Z2" s="251" t="s">
        <v>24</v>
      </c>
      <c r="AA2" s="251" t="s">
        <v>25</v>
      </c>
      <c r="AB2" s="251" t="s">
        <v>26</v>
      </c>
      <c r="AC2" s="251" t="s">
        <v>27</v>
      </c>
      <c r="AD2" s="251" t="s">
        <v>28</v>
      </c>
      <c r="AE2" s="253" t="s">
        <v>29</v>
      </c>
      <c r="AF2" s="253" t="s">
        <v>30</v>
      </c>
      <c r="AG2" s="251" t="s">
        <v>31</v>
      </c>
      <c r="AH2" s="251" t="s">
        <v>32</v>
      </c>
    </row>
    <row r="3" spans="1:35" ht="15" customHeight="1">
      <c r="A3" s="29" t="s">
        <v>729</v>
      </c>
      <c r="B3" s="29" t="s">
        <v>730</v>
      </c>
      <c r="C3" s="231">
        <v>90.634374999999991</v>
      </c>
      <c r="D3" s="231">
        <v>90.634374999999991</v>
      </c>
      <c r="E3" s="231">
        <v>0.05</v>
      </c>
      <c r="F3" s="231">
        <v>109.72809374999999</v>
      </c>
      <c r="G3" s="231">
        <v>109.72809374999999</v>
      </c>
      <c r="H3" s="231"/>
      <c r="I3" s="39"/>
      <c r="J3" s="39"/>
      <c r="K3" s="39"/>
      <c r="L3" s="232">
        <v>22</v>
      </c>
      <c r="M3" s="232" t="s">
        <v>36</v>
      </c>
      <c r="N3" s="232" t="s">
        <v>731</v>
      </c>
      <c r="O3" s="232">
        <v>150</v>
      </c>
      <c r="P3" s="232">
        <v>1500</v>
      </c>
      <c r="Q3" s="233">
        <v>10000</v>
      </c>
      <c r="R3" s="232" t="s">
        <v>38</v>
      </c>
      <c r="S3" s="232" t="s">
        <v>39</v>
      </c>
      <c r="T3" s="232" t="s">
        <v>61</v>
      </c>
      <c r="U3" s="234" t="s">
        <v>41</v>
      </c>
      <c r="V3" s="235" t="s">
        <v>42</v>
      </c>
      <c r="W3" s="235" t="s">
        <v>43</v>
      </c>
      <c r="X3" s="235" t="s">
        <v>43</v>
      </c>
      <c r="Y3" s="235" t="s">
        <v>44</v>
      </c>
      <c r="Z3" s="234" t="s">
        <v>40</v>
      </c>
      <c r="AA3" s="234" t="s">
        <v>36</v>
      </c>
      <c r="AB3" s="234" t="s">
        <v>36</v>
      </c>
      <c r="AC3" s="234" t="s">
        <v>46</v>
      </c>
      <c r="AD3" s="234" t="s">
        <v>40</v>
      </c>
      <c r="AE3" s="236" t="s">
        <v>57</v>
      </c>
      <c r="AF3" s="236" t="s">
        <v>57</v>
      </c>
      <c r="AG3" s="234" t="s">
        <v>207</v>
      </c>
      <c r="AH3" s="234" t="s">
        <v>732</v>
      </c>
      <c r="AI3" s="237"/>
    </row>
    <row r="4" spans="1:35" ht="15" customHeight="1">
      <c r="A4" s="29" t="s">
        <v>733</v>
      </c>
      <c r="B4" s="29" t="s">
        <v>734</v>
      </c>
      <c r="C4" s="231">
        <v>109.32187500000001</v>
      </c>
      <c r="D4" s="231">
        <v>109.32187500000001</v>
      </c>
      <c r="E4" s="231">
        <v>0.05</v>
      </c>
      <c r="F4" s="231">
        <v>132.33996875</v>
      </c>
      <c r="G4" s="231">
        <v>132.33996875</v>
      </c>
      <c r="H4" s="231"/>
      <c r="I4" s="39"/>
      <c r="J4" s="39"/>
      <c r="K4" s="39"/>
      <c r="L4" s="232">
        <v>22</v>
      </c>
      <c r="M4" s="232" t="s">
        <v>36</v>
      </c>
      <c r="N4" s="232" t="s">
        <v>731</v>
      </c>
      <c r="O4" s="232">
        <v>150</v>
      </c>
      <c r="P4" s="232">
        <v>1500</v>
      </c>
      <c r="Q4" s="233">
        <v>10000</v>
      </c>
      <c r="R4" s="232" t="s">
        <v>38</v>
      </c>
      <c r="S4" s="232" t="s">
        <v>39</v>
      </c>
      <c r="T4" s="232" t="s">
        <v>61</v>
      </c>
      <c r="U4" s="234" t="s">
        <v>41</v>
      </c>
      <c r="V4" s="235" t="s">
        <v>42</v>
      </c>
      <c r="W4" s="235" t="s">
        <v>43</v>
      </c>
      <c r="X4" s="235" t="s">
        <v>43</v>
      </c>
      <c r="Y4" s="235" t="s">
        <v>44</v>
      </c>
      <c r="Z4" s="234" t="s">
        <v>40</v>
      </c>
      <c r="AA4" s="234" t="s">
        <v>36</v>
      </c>
      <c r="AB4" s="234" t="s">
        <v>36</v>
      </c>
      <c r="AC4" s="234" t="s">
        <v>46</v>
      </c>
      <c r="AD4" s="234" t="s">
        <v>40</v>
      </c>
      <c r="AE4" s="236" t="s">
        <v>57</v>
      </c>
      <c r="AF4" s="236" t="s">
        <v>57</v>
      </c>
      <c r="AG4" s="234" t="s">
        <v>207</v>
      </c>
      <c r="AH4" s="234" t="s">
        <v>50</v>
      </c>
      <c r="AI4" s="237"/>
    </row>
    <row r="5" spans="1:35" ht="15" customHeight="1">
      <c r="A5" s="29" t="s">
        <v>54</v>
      </c>
      <c r="B5" s="29" t="s">
        <v>55</v>
      </c>
      <c r="C5" s="231">
        <v>156.97499999999999</v>
      </c>
      <c r="D5" s="231">
        <v>142.88749999999999</v>
      </c>
      <c r="E5" s="231">
        <v>0.05</v>
      </c>
      <c r="F5" s="231">
        <v>190.00024999999999</v>
      </c>
      <c r="G5" s="231">
        <v>172.954375</v>
      </c>
      <c r="H5" s="231"/>
      <c r="I5" s="39"/>
      <c r="J5" s="39"/>
      <c r="K5" s="39"/>
      <c r="L5" s="232">
        <v>25</v>
      </c>
      <c r="M5" s="232" t="s">
        <v>36</v>
      </c>
      <c r="N5" s="232" t="s">
        <v>56</v>
      </c>
      <c r="O5" s="232">
        <v>250</v>
      </c>
      <c r="P5" s="232">
        <v>2000</v>
      </c>
      <c r="Q5" s="233">
        <v>8000</v>
      </c>
      <c r="R5" s="232" t="s">
        <v>38</v>
      </c>
      <c r="S5" s="232" t="s">
        <v>39</v>
      </c>
      <c r="T5" s="232" t="s">
        <v>40</v>
      </c>
      <c r="U5" s="234" t="s">
        <v>41</v>
      </c>
      <c r="V5" s="235" t="s">
        <v>42</v>
      </c>
      <c r="W5" s="235" t="s">
        <v>43</v>
      </c>
      <c r="X5" s="235" t="s">
        <v>43</v>
      </c>
      <c r="Y5" s="235" t="s">
        <v>44</v>
      </c>
      <c r="Z5" s="234" t="s">
        <v>40</v>
      </c>
      <c r="AA5" s="234" t="s">
        <v>45</v>
      </c>
      <c r="AB5" s="234" t="s">
        <v>45</v>
      </c>
      <c r="AC5" s="234" t="s">
        <v>46</v>
      </c>
      <c r="AD5" s="234" t="s">
        <v>47</v>
      </c>
      <c r="AE5" s="236" t="s">
        <v>57</v>
      </c>
      <c r="AF5" s="236" t="s">
        <v>57</v>
      </c>
      <c r="AG5" s="234" t="s">
        <v>58</v>
      </c>
      <c r="AH5" s="234" t="s">
        <v>50</v>
      </c>
      <c r="AI5" s="237"/>
    </row>
    <row r="6" spans="1:35" ht="15" customHeight="1">
      <c r="A6" s="29" t="s">
        <v>59</v>
      </c>
      <c r="B6" s="29" t="s">
        <v>60</v>
      </c>
      <c r="C6" s="231">
        <v>176.59687500000001</v>
      </c>
      <c r="D6" s="231">
        <v>149.42812500000002</v>
      </c>
      <c r="E6" s="231">
        <v>0.05</v>
      </c>
      <c r="F6" s="231">
        <v>213.74271875000002</v>
      </c>
      <c r="G6" s="231">
        <v>180.86853125000005</v>
      </c>
      <c r="H6" s="231"/>
      <c r="I6" s="39"/>
      <c r="J6" s="39"/>
      <c r="K6" s="39"/>
      <c r="L6" s="232">
        <v>25</v>
      </c>
      <c r="M6" s="232" t="s">
        <v>36</v>
      </c>
      <c r="N6" s="232" t="s">
        <v>56</v>
      </c>
      <c r="O6" s="232">
        <v>250</v>
      </c>
      <c r="P6" s="232">
        <v>2000</v>
      </c>
      <c r="Q6" s="233">
        <v>8000</v>
      </c>
      <c r="R6" s="232" t="s">
        <v>38</v>
      </c>
      <c r="S6" s="232" t="s">
        <v>39</v>
      </c>
      <c r="T6" s="232" t="s">
        <v>40</v>
      </c>
      <c r="U6" s="234" t="s">
        <v>41</v>
      </c>
      <c r="V6" s="235" t="s">
        <v>42</v>
      </c>
      <c r="W6" s="235" t="s">
        <v>43</v>
      </c>
      <c r="X6" s="235" t="s">
        <v>43</v>
      </c>
      <c r="Y6" s="235" t="s">
        <v>44</v>
      </c>
      <c r="Z6" s="234" t="s">
        <v>40</v>
      </c>
      <c r="AA6" s="234" t="s">
        <v>45</v>
      </c>
      <c r="AB6" s="234" t="s">
        <v>45</v>
      </c>
      <c r="AC6" s="234" t="s">
        <v>61</v>
      </c>
      <c r="AD6" s="234" t="s">
        <v>62</v>
      </c>
      <c r="AE6" s="236" t="s">
        <v>57</v>
      </c>
      <c r="AF6" s="236" t="s">
        <v>57</v>
      </c>
      <c r="AG6" s="234" t="s">
        <v>58</v>
      </c>
      <c r="AH6" s="234" t="s">
        <v>50</v>
      </c>
      <c r="AI6" s="237"/>
    </row>
    <row r="7" spans="1:35" ht="15" customHeight="1">
      <c r="A7" s="29" t="s">
        <v>64</v>
      </c>
      <c r="B7" s="29" t="s">
        <v>65</v>
      </c>
      <c r="C7" s="231">
        <v>184.07187499999998</v>
      </c>
      <c r="D7" s="231">
        <v>160.47291666666666</v>
      </c>
      <c r="E7" s="231">
        <v>0.05</v>
      </c>
      <c r="F7" s="231">
        <v>222.78746874999999</v>
      </c>
      <c r="G7" s="231">
        <v>194.23272916666667</v>
      </c>
      <c r="H7" s="231"/>
      <c r="I7" s="39"/>
      <c r="J7" s="39"/>
      <c r="K7" s="39"/>
      <c r="L7" s="232">
        <v>30</v>
      </c>
      <c r="M7" s="232" t="s">
        <v>36</v>
      </c>
      <c r="N7" s="232" t="s">
        <v>66</v>
      </c>
      <c r="O7" s="232">
        <v>500</v>
      </c>
      <c r="P7" s="232">
        <v>2500</v>
      </c>
      <c r="Q7" s="233">
        <v>25000</v>
      </c>
      <c r="R7" s="232" t="s">
        <v>38</v>
      </c>
      <c r="S7" s="232" t="s">
        <v>39</v>
      </c>
      <c r="T7" s="232" t="s">
        <v>40</v>
      </c>
      <c r="U7" s="234" t="s">
        <v>41</v>
      </c>
      <c r="V7" s="235" t="s">
        <v>42</v>
      </c>
      <c r="W7" s="235" t="s">
        <v>43</v>
      </c>
      <c r="X7" s="235" t="s">
        <v>43</v>
      </c>
      <c r="Y7" s="235" t="s">
        <v>44</v>
      </c>
      <c r="Z7" s="234" t="s">
        <v>40</v>
      </c>
      <c r="AA7" s="234" t="s">
        <v>45</v>
      </c>
      <c r="AB7" s="234" t="s">
        <v>45</v>
      </c>
      <c r="AC7" s="234" t="s">
        <v>46</v>
      </c>
      <c r="AD7" s="234" t="s">
        <v>47</v>
      </c>
      <c r="AE7" s="236" t="s">
        <v>67</v>
      </c>
      <c r="AF7" s="236" t="s">
        <v>67</v>
      </c>
      <c r="AG7" s="234" t="s">
        <v>49</v>
      </c>
      <c r="AH7" s="234" t="s">
        <v>50</v>
      </c>
      <c r="AI7" s="237"/>
    </row>
    <row r="8" spans="1:35" ht="15" customHeight="1">
      <c r="A8" s="29" t="s">
        <v>68</v>
      </c>
      <c r="B8" s="29" t="s">
        <v>69</v>
      </c>
      <c r="C8" s="231">
        <v>203.69374999999999</v>
      </c>
      <c r="D8" s="231">
        <v>151.46458333333334</v>
      </c>
      <c r="E8" s="231">
        <v>0.05</v>
      </c>
      <c r="F8" s="231">
        <v>246.52993749999999</v>
      </c>
      <c r="G8" s="231">
        <v>183.33264583333334</v>
      </c>
      <c r="H8" s="231" t="s">
        <v>70</v>
      </c>
      <c r="I8" s="39"/>
      <c r="J8" s="39"/>
      <c r="K8" s="238" t="s">
        <v>3552</v>
      </c>
      <c r="L8" s="232">
        <v>38</v>
      </c>
      <c r="M8" s="232" t="s">
        <v>36</v>
      </c>
      <c r="N8" s="232" t="s">
        <v>71</v>
      </c>
      <c r="O8" s="232">
        <v>750</v>
      </c>
      <c r="P8" s="232">
        <v>4000</v>
      </c>
      <c r="Q8" s="233">
        <v>80000</v>
      </c>
      <c r="R8" s="232" t="s">
        <v>38</v>
      </c>
      <c r="S8" s="232" t="s">
        <v>39</v>
      </c>
      <c r="T8" s="232" t="s">
        <v>61</v>
      </c>
      <c r="U8" s="234" t="s">
        <v>41</v>
      </c>
      <c r="V8" s="235" t="s">
        <v>42</v>
      </c>
      <c r="W8" s="235" t="s">
        <v>43</v>
      </c>
      <c r="X8" s="235" t="s">
        <v>43</v>
      </c>
      <c r="Y8" s="235" t="s">
        <v>44</v>
      </c>
      <c r="Z8" s="234" t="s">
        <v>40</v>
      </c>
      <c r="AA8" s="234" t="s">
        <v>45</v>
      </c>
      <c r="AB8" s="234" t="s">
        <v>45</v>
      </c>
      <c r="AC8" s="232" t="s">
        <v>61</v>
      </c>
      <c r="AD8" s="232" t="s">
        <v>62</v>
      </c>
      <c r="AE8" s="232" t="s">
        <v>57</v>
      </c>
      <c r="AF8" s="232" t="s">
        <v>57</v>
      </c>
      <c r="AG8" s="234" t="s">
        <v>72</v>
      </c>
      <c r="AH8" s="234" t="s">
        <v>73</v>
      </c>
      <c r="AI8" s="237"/>
    </row>
    <row r="9" spans="1:35" ht="15" customHeight="1">
      <c r="A9" s="29" t="s">
        <v>74</v>
      </c>
      <c r="B9" s="29" t="s">
        <v>75</v>
      </c>
      <c r="C9" s="231">
        <v>221.44687500000001</v>
      </c>
      <c r="D9" s="231">
        <v>178.86093749999998</v>
      </c>
      <c r="E9" s="231">
        <v>0.05</v>
      </c>
      <c r="F9" s="231">
        <v>268.01121875000001</v>
      </c>
      <c r="G9" s="231">
        <v>216.48223437499999</v>
      </c>
      <c r="H9" s="231" t="s">
        <v>70</v>
      </c>
      <c r="I9" s="39"/>
      <c r="J9" s="39"/>
      <c r="K9" s="238" t="s">
        <v>3552</v>
      </c>
      <c r="L9" s="232">
        <v>38</v>
      </c>
      <c r="M9" s="232" t="s">
        <v>36</v>
      </c>
      <c r="N9" s="232" t="s">
        <v>71</v>
      </c>
      <c r="O9" s="232">
        <v>750</v>
      </c>
      <c r="P9" s="232">
        <v>4000</v>
      </c>
      <c r="Q9" s="233">
        <v>80000</v>
      </c>
      <c r="R9" s="232" t="s">
        <v>38</v>
      </c>
      <c r="S9" s="232" t="s">
        <v>39</v>
      </c>
      <c r="T9" s="232" t="s">
        <v>61</v>
      </c>
      <c r="U9" s="234" t="s">
        <v>41</v>
      </c>
      <c r="V9" s="235" t="s">
        <v>42</v>
      </c>
      <c r="W9" s="235" t="s">
        <v>43</v>
      </c>
      <c r="X9" s="235" t="s">
        <v>43</v>
      </c>
      <c r="Y9" s="235" t="s">
        <v>44</v>
      </c>
      <c r="Z9" s="234" t="s">
        <v>40</v>
      </c>
      <c r="AA9" s="234" t="s">
        <v>45</v>
      </c>
      <c r="AB9" s="234" t="s">
        <v>45</v>
      </c>
      <c r="AC9" s="232" t="s">
        <v>46</v>
      </c>
      <c r="AD9" s="232" t="s">
        <v>47</v>
      </c>
      <c r="AE9" s="232" t="s">
        <v>57</v>
      </c>
      <c r="AF9" s="232" t="s">
        <v>57</v>
      </c>
      <c r="AG9" s="234" t="s">
        <v>72</v>
      </c>
      <c r="AH9" s="234" t="s">
        <v>73</v>
      </c>
      <c r="AI9" s="237"/>
    </row>
    <row r="10" spans="1:35" ht="15" customHeight="1">
      <c r="A10" s="29" t="s">
        <v>722</v>
      </c>
      <c r="B10" s="29" t="s">
        <v>723</v>
      </c>
      <c r="C10" s="231">
        <v>248.54374999999999</v>
      </c>
      <c r="D10" s="231">
        <v>248.54374999999999</v>
      </c>
      <c r="E10" s="231">
        <v>0.05</v>
      </c>
      <c r="F10" s="231">
        <v>300.79843749999998</v>
      </c>
      <c r="G10" s="231">
        <v>300.79843749999998</v>
      </c>
      <c r="H10" s="231" t="s">
        <v>70</v>
      </c>
      <c r="I10" s="39"/>
      <c r="J10" s="39"/>
      <c r="K10" s="238" t="s">
        <v>3552</v>
      </c>
      <c r="L10" s="232">
        <v>38</v>
      </c>
      <c r="M10" s="232" t="s">
        <v>36</v>
      </c>
      <c r="N10" s="232" t="s">
        <v>71</v>
      </c>
      <c r="O10" s="232">
        <v>750</v>
      </c>
      <c r="P10" s="232">
        <v>4000</v>
      </c>
      <c r="Q10" s="233">
        <v>80000</v>
      </c>
      <c r="R10" s="232" t="s">
        <v>38</v>
      </c>
      <c r="S10" s="232" t="s">
        <v>39</v>
      </c>
      <c r="T10" s="232" t="s">
        <v>61</v>
      </c>
      <c r="U10" s="234" t="s">
        <v>41</v>
      </c>
      <c r="V10" s="235" t="s">
        <v>42</v>
      </c>
      <c r="W10" s="235" t="s">
        <v>43</v>
      </c>
      <c r="X10" s="235" t="s">
        <v>43</v>
      </c>
      <c r="Y10" s="235" t="s">
        <v>44</v>
      </c>
      <c r="Z10" s="234" t="s">
        <v>40</v>
      </c>
      <c r="AA10" s="234" t="s">
        <v>45</v>
      </c>
      <c r="AB10" s="234" t="s">
        <v>45</v>
      </c>
      <c r="AC10" s="234" t="s">
        <v>61</v>
      </c>
      <c r="AD10" s="234" t="s">
        <v>62</v>
      </c>
      <c r="AE10" s="236" t="s">
        <v>144</v>
      </c>
      <c r="AF10" s="236" t="s">
        <v>144</v>
      </c>
      <c r="AG10" s="234" t="s">
        <v>72</v>
      </c>
      <c r="AH10" s="234" t="s">
        <v>73</v>
      </c>
      <c r="AI10" s="237"/>
    </row>
    <row r="11" spans="1:35" ht="15" customHeight="1">
      <c r="A11" s="29" t="s">
        <v>82</v>
      </c>
      <c r="B11" s="29" t="s">
        <v>83</v>
      </c>
      <c r="C11" s="231">
        <v>327.03125</v>
      </c>
      <c r="D11" s="231">
        <v>264.140625</v>
      </c>
      <c r="E11" s="231">
        <v>0.05</v>
      </c>
      <c r="F11" s="231">
        <v>395.76831249999998</v>
      </c>
      <c r="G11" s="231">
        <v>319.67065624999998</v>
      </c>
      <c r="H11" s="231" t="s">
        <v>70</v>
      </c>
      <c r="I11" s="39"/>
      <c r="J11" s="39"/>
      <c r="K11" s="238" t="s">
        <v>3552</v>
      </c>
      <c r="L11" s="232">
        <v>43</v>
      </c>
      <c r="M11" s="232" t="s">
        <v>36</v>
      </c>
      <c r="N11" s="232" t="s">
        <v>84</v>
      </c>
      <c r="O11" s="232">
        <v>1500</v>
      </c>
      <c r="P11" s="232">
        <v>6000</v>
      </c>
      <c r="Q11" s="233">
        <v>100000</v>
      </c>
      <c r="R11" s="232" t="s">
        <v>38</v>
      </c>
      <c r="S11" s="232" t="s">
        <v>39</v>
      </c>
      <c r="T11" s="232" t="s">
        <v>61</v>
      </c>
      <c r="U11" s="234" t="s">
        <v>41</v>
      </c>
      <c r="V11" s="235" t="s">
        <v>42</v>
      </c>
      <c r="W11" s="235" t="s">
        <v>43</v>
      </c>
      <c r="X11" s="235" t="s">
        <v>43</v>
      </c>
      <c r="Y11" s="235" t="s">
        <v>44</v>
      </c>
      <c r="Z11" s="234" t="s">
        <v>40</v>
      </c>
      <c r="AA11" s="234" t="s">
        <v>45</v>
      </c>
      <c r="AB11" s="234" t="s">
        <v>45</v>
      </c>
      <c r="AC11" s="234" t="s">
        <v>46</v>
      </c>
      <c r="AD11" s="234" t="s">
        <v>47</v>
      </c>
      <c r="AE11" s="236" t="s">
        <v>85</v>
      </c>
      <c r="AF11" s="236" t="s">
        <v>85</v>
      </c>
      <c r="AG11" s="234" t="s">
        <v>86</v>
      </c>
      <c r="AH11" s="234" t="s">
        <v>81</v>
      </c>
      <c r="AI11" s="237"/>
    </row>
    <row r="12" spans="1:35" ht="15" customHeight="1">
      <c r="A12" s="29" t="s">
        <v>718</v>
      </c>
      <c r="B12" s="29" t="s">
        <v>719</v>
      </c>
      <c r="C12" s="231">
        <v>369.07812500000006</v>
      </c>
      <c r="D12" s="231">
        <v>298.1015625</v>
      </c>
      <c r="E12" s="231">
        <v>0.05</v>
      </c>
      <c r="F12" s="231">
        <v>446.64503125000005</v>
      </c>
      <c r="G12" s="231">
        <v>360.763390625</v>
      </c>
      <c r="H12" s="231" t="s">
        <v>70</v>
      </c>
      <c r="I12" s="39"/>
      <c r="J12" s="39"/>
      <c r="K12" s="238" t="s">
        <v>3552</v>
      </c>
      <c r="L12" s="232">
        <v>43</v>
      </c>
      <c r="M12" s="232" t="s">
        <v>36</v>
      </c>
      <c r="N12" s="232" t="s">
        <v>84</v>
      </c>
      <c r="O12" s="232">
        <v>1500</v>
      </c>
      <c r="P12" s="232">
        <v>6000</v>
      </c>
      <c r="Q12" s="233">
        <v>100000</v>
      </c>
      <c r="R12" s="232" t="s">
        <v>38</v>
      </c>
      <c r="S12" s="232" t="s">
        <v>39</v>
      </c>
      <c r="T12" s="232" t="s">
        <v>61</v>
      </c>
      <c r="U12" s="234" t="s">
        <v>41</v>
      </c>
      <c r="V12" s="235" t="s">
        <v>42</v>
      </c>
      <c r="W12" s="235" t="s">
        <v>43</v>
      </c>
      <c r="X12" s="235" t="s">
        <v>43</v>
      </c>
      <c r="Y12" s="235" t="s">
        <v>44</v>
      </c>
      <c r="Z12" s="234" t="s">
        <v>40</v>
      </c>
      <c r="AA12" s="234" t="s">
        <v>45</v>
      </c>
      <c r="AB12" s="234" t="s">
        <v>45</v>
      </c>
      <c r="AC12" s="234" t="s">
        <v>61</v>
      </c>
      <c r="AD12" s="234" t="s">
        <v>62</v>
      </c>
      <c r="AE12" s="236" t="s">
        <v>85</v>
      </c>
      <c r="AF12" s="236" t="s">
        <v>85</v>
      </c>
      <c r="AG12" s="234" t="s">
        <v>86</v>
      </c>
      <c r="AH12" s="234" t="s">
        <v>81</v>
      </c>
      <c r="AI12" s="237"/>
    </row>
    <row r="13" spans="1:35" ht="15" customHeight="1">
      <c r="A13" s="36" t="s">
        <v>87</v>
      </c>
      <c r="B13" s="36" t="s">
        <v>88</v>
      </c>
      <c r="C13" s="231">
        <v>513.90625</v>
      </c>
      <c r="D13" s="231">
        <v>454.60937499999994</v>
      </c>
      <c r="E13" s="231">
        <v>0.05</v>
      </c>
      <c r="F13" s="231">
        <v>621.88706249999996</v>
      </c>
      <c r="G13" s="231">
        <v>550.13784374999989</v>
      </c>
      <c r="H13" s="231" t="s">
        <v>70</v>
      </c>
      <c r="I13" s="39"/>
      <c r="J13" s="39"/>
      <c r="K13" s="238" t="s">
        <v>3552</v>
      </c>
      <c r="L13" s="232">
        <v>43</v>
      </c>
      <c r="M13" s="232" t="s">
        <v>36</v>
      </c>
      <c r="N13" s="232" t="s">
        <v>89</v>
      </c>
      <c r="O13" s="232">
        <v>1500</v>
      </c>
      <c r="P13" s="232">
        <v>7500</v>
      </c>
      <c r="Q13" s="233">
        <v>150000</v>
      </c>
      <c r="R13" s="232" t="s">
        <v>38</v>
      </c>
      <c r="S13" s="232" t="s">
        <v>39</v>
      </c>
      <c r="T13" s="232" t="s">
        <v>61</v>
      </c>
      <c r="U13" s="234" t="s">
        <v>41</v>
      </c>
      <c r="V13" s="235" t="s">
        <v>42</v>
      </c>
      <c r="W13" s="235" t="s">
        <v>43</v>
      </c>
      <c r="X13" s="235" t="s">
        <v>43</v>
      </c>
      <c r="Y13" s="235" t="s">
        <v>44</v>
      </c>
      <c r="Z13" s="234" t="s">
        <v>40</v>
      </c>
      <c r="AA13" s="234" t="s">
        <v>45</v>
      </c>
      <c r="AB13" s="234" t="s">
        <v>45</v>
      </c>
      <c r="AC13" s="234" t="s">
        <v>61</v>
      </c>
      <c r="AD13" s="234" t="s">
        <v>62</v>
      </c>
      <c r="AE13" s="236" t="s">
        <v>90</v>
      </c>
      <c r="AF13" s="236" t="s">
        <v>91</v>
      </c>
      <c r="AG13" s="234" t="s">
        <v>92</v>
      </c>
      <c r="AH13" s="234" t="s">
        <v>81</v>
      </c>
      <c r="AI13" s="237"/>
    </row>
    <row r="14" spans="1:35" ht="15" customHeight="1">
      <c r="A14" s="37" t="s">
        <v>93</v>
      </c>
      <c r="B14" s="37" t="s">
        <v>94</v>
      </c>
      <c r="C14" s="231">
        <v>682.09375</v>
      </c>
      <c r="D14" s="231">
        <v>603.390625</v>
      </c>
      <c r="E14" s="231">
        <v>0.05</v>
      </c>
      <c r="F14" s="231">
        <v>825.39393749999988</v>
      </c>
      <c r="G14" s="231">
        <v>730.16315624999993</v>
      </c>
      <c r="H14" s="231" t="s">
        <v>70</v>
      </c>
      <c r="I14" s="39"/>
      <c r="J14" s="39"/>
      <c r="K14" s="238" t="s">
        <v>3552</v>
      </c>
      <c r="L14" s="232">
        <v>43</v>
      </c>
      <c r="M14" s="232" t="s">
        <v>36</v>
      </c>
      <c r="N14" s="232" t="s">
        <v>89</v>
      </c>
      <c r="O14" s="232">
        <v>1500</v>
      </c>
      <c r="P14" s="232">
        <v>7500</v>
      </c>
      <c r="Q14" s="233">
        <v>150000</v>
      </c>
      <c r="R14" s="232" t="s">
        <v>38</v>
      </c>
      <c r="S14" s="232" t="s">
        <v>39</v>
      </c>
      <c r="T14" s="232" t="s">
        <v>61</v>
      </c>
      <c r="U14" s="234" t="s">
        <v>41</v>
      </c>
      <c r="V14" s="235" t="s">
        <v>42</v>
      </c>
      <c r="W14" s="235" t="s">
        <v>43</v>
      </c>
      <c r="X14" s="235" t="s">
        <v>43</v>
      </c>
      <c r="Y14" s="235" t="s">
        <v>44</v>
      </c>
      <c r="Z14" s="234" t="s">
        <v>40</v>
      </c>
      <c r="AA14" s="234" t="s">
        <v>45</v>
      </c>
      <c r="AB14" s="234" t="s">
        <v>45</v>
      </c>
      <c r="AC14" s="234" t="s">
        <v>61</v>
      </c>
      <c r="AD14" s="234" t="s">
        <v>62</v>
      </c>
      <c r="AE14" s="236" t="s">
        <v>90</v>
      </c>
      <c r="AF14" s="236" t="s">
        <v>91</v>
      </c>
      <c r="AG14" s="234" t="s">
        <v>92</v>
      </c>
      <c r="AH14" s="234" t="s">
        <v>81</v>
      </c>
      <c r="AI14" s="237"/>
    </row>
    <row r="15" spans="1:35" ht="15" customHeight="1">
      <c r="A15" s="37" t="s">
        <v>95</v>
      </c>
      <c r="B15" s="37" t="s">
        <v>96</v>
      </c>
      <c r="C15" s="231">
        <v>490.54687499999994</v>
      </c>
      <c r="D15" s="231">
        <v>427.65624999999994</v>
      </c>
      <c r="E15" s="231">
        <v>0.05</v>
      </c>
      <c r="F15" s="231">
        <v>593.62221874999989</v>
      </c>
      <c r="G15" s="231">
        <v>517.52456249999989</v>
      </c>
      <c r="H15" s="231"/>
      <c r="I15" s="39"/>
      <c r="J15" s="39"/>
      <c r="K15" s="238" t="s">
        <v>3552</v>
      </c>
      <c r="L15" s="232">
        <v>50</v>
      </c>
      <c r="M15" s="232" t="s">
        <v>36</v>
      </c>
      <c r="N15" s="232" t="s">
        <v>97</v>
      </c>
      <c r="O15" s="232">
        <v>5000</v>
      </c>
      <c r="P15" s="232">
        <v>13000</v>
      </c>
      <c r="Q15" s="233">
        <v>175000</v>
      </c>
      <c r="R15" s="232" t="s">
        <v>38</v>
      </c>
      <c r="S15" s="232" t="s">
        <v>39</v>
      </c>
      <c r="T15" s="232" t="s">
        <v>40</v>
      </c>
      <c r="U15" s="234" t="s">
        <v>41</v>
      </c>
      <c r="V15" s="235" t="s">
        <v>42</v>
      </c>
      <c r="W15" s="235" t="s">
        <v>43</v>
      </c>
      <c r="X15" s="235" t="s">
        <v>43</v>
      </c>
      <c r="Y15" s="235" t="s">
        <v>44</v>
      </c>
      <c r="Z15" s="234" t="s">
        <v>40</v>
      </c>
      <c r="AA15" s="234" t="s">
        <v>45</v>
      </c>
      <c r="AB15" s="234" t="s">
        <v>45</v>
      </c>
      <c r="AC15" s="234" t="s">
        <v>46</v>
      </c>
      <c r="AD15" s="234" t="s">
        <v>47</v>
      </c>
      <c r="AE15" s="236" t="s">
        <v>90</v>
      </c>
      <c r="AF15" s="236" t="s">
        <v>91</v>
      </c>
      <c r="AG15" s="234" t="s">
        <v>92</v>
      </c>
      <c r="AH15" s="234" t="s">
        <v>98</v>
      </c>
      <c r="AI15" s="237"/>
    </row>
    <row r="16" spans="1:35" ht="15" customHeight="1">
      <c r="A16" s="37" t="s">
        <v>99</v>
      </c>
      <c r="B16" s="37" t="s">
        <v>100</v>
      </c>
      <c r="C16" s="231">
        <v>625.09687499999995</v>
      </c>
      <c r="D16" s="231">
        <v>544.95624999999995</v>
      </c>
      <c r="E16" s="231">
        <v>0.05</v>
      </c>
      <c r="F16" s="231">
        <v>756.42771874999983</v>
      </c>
      <c r="G16" s="231">
        <v>659.45756249999988</v>
      </c>
      <c r="H16" s="231"/>
      <c r="I16" s="39"/>
      <c r="J16" s="39"/>
      <c r="K16" s="238" t="s">
        <v>3552</v>
      </c>
      <c r="L16" s="232">
        <v>50</v>
      </c>
      <c r="M16" s="232" t="s">
        <v>36</v>
      </c>
      <c r="N16" s="232" t="s">
        <v>97</v>
      </c>
      <c r="O16" s="232">
        <v>5000</v>
      </c>
      <c r="P16" s="232">
        <v>13000</v>
      </c>
      <c r="Q16" s="233">
        <v>175000</v>
      </c>
      <c r="R16" s="232" t="s">
        <v>38</v>
      </c>
      <c r="S16" s="232" t="s">
        <v>39</v>
      </c>
      <c r="T16" s="232" t="s">
        <v>40</v>
      </c>
      <c r="U16" s="234" t="s">
        <v>41</v>
      </c>
      <c r="V16" s="235" t="s">
        <v>42</v>
      </c>
      <c r="W16" s="235" t="s">
        <v>43</v>
      </c>
      <c r="X16" s="235" t="s">
        <v>43</v>
      </c>
      <c r="Y16" s="235" t="s">
        <v>44</v>
      </c>
      <c r="Z16" s="234" t="s">
        <v>40</v>
      </c>
      <c r="AA16" s="234" t="s">
        <v>45</v>
      </c>
      <c r="AB16" s="234" t="s">
        <v>45</v>
      </c>
      <c r="AC16" s="234" t="s">
        <v>61</v>
      </c>
      <c r="AD16" s="234" t="s">
        <v>62</v>
      </c>
      <c r="AE16" s="236" t="s">
        <v>90</v>
      </c>
      <c r="AF16" s="236" t="s">
        <v>91</v>
      </c>
      <c r="AG16" s="234" t="s">
        <v>92</v>
      </c>
      <c r="AH16" s="234" t="s">
        <v>98</v>
      </c>
      <c r="AI16" s="237"/>
    </row>
    <row r="17" spans="1:35" ht="15" customHeight="1">
      <c r="A17" s="36" t="s">
        <v>101</v>
      </c>
      <c r="B17" s="38" t="s">
        <v>102</v>
      </c>
      <c r="C17" s="231">
        <v>625.09687499999995</v>
      </c>
      <c r="D17" s="231">
        <v>544.95624999999995</v>
      </c>
      <c r="E17" s="231">
        <v>0.05</v>
      </c>
      <c r="F17" s="231">
        <v>756.42771874999983</v>
      </c>
      <c r="G17" s="231">
        <v>659.45756249999988</v>
      </c>
      <c r="H17" s="231"/>
      <c r="I17" s="39"/>
      <c r="J17" s="39"/>
      <c r="K17" s="238" t="s">
        <v>3552</v>
      </c>
      <c r="L17" s="232">
        <v>55</v>
      </c>
      <c r="M17" s="232" t="s">
        <v>36</v>
      </c>
      <c r="N17" s="232" t="s">
        <v>103</v>
      </c>
      <c r="O17" s="232">
        <v>5000</v>
      </c>
      <c r="P17" s="232">
        <v>16000</v>
      </c>
      <c r="Q17" s="233">
        <v>225000</v>
      </c>
      <c r="R17" s="232" t="s">
        <v>38</v>
      </c>
      <c r="S17" s="232" t="s">
        <v>39</v>
      </c>
      <c r="T17" s="232" t="s">
        <v>40</v>
      </c>
      <c r="U17" s="234" t="s">
        <v>41</v>
      </c>
      <c r="V17" s="235" t="s">
        <v>42</v>
      </c>
      <c r="W17" s="235" t="s">
        <v>43</v>
      </c>
      <c r="X17" s="235" t="s">
        <v>43</v>
      </c>
      <c r="Y17" s="235" t="s">
        <v>44</v>
      </c>
      <c r="Z17" s="234" t="s">
        <v>40</v>
      </c>
      <c r="AA17" s="234" t="s">
        <v>45</v>
      </c>
      <c r="AB17" s="234" t="s">
        <v>45</v>
      </c>
      <c r="AC17" s="234" t="s">
        <v>46</v>
      </c>
      <c r="AD17" s="234" t="s">
        <v>47</v>
      </c>
      <c r="AE17" s="236" t="s">
        <v>90</v>
      </c>
      <c r="AF17" s="236" t="s">
        <v>91</v>
      </c>
      <c r="AG17" s="234" t="s">
        <v>92</v>
      </c>
      <c r="AH17" s="234" t="s">
        <v>98</v>
      </c>
      <c r="AI17" s="237"/>
    </row>
    <row r="18" spans="1:35" ht="15" customHeight="1">
      <c r="A18" s="36" t="s">
        <v>104</v>
      </c>
      <c r="B18" s="38" t="s">
        <v>105</v>
      </c>
      <c r="C18" s="231">
        <v>793.28437499999995</v>
      </c>
      <c r="D18" s="231">
        <v>691.58124999999995</v>
      </c>
      <c r="E18" s="231">
        <v>0.05</v>
      </c>
      <c r="F18" s="231">
        <v>959.93459374999986</v>
      </c>
      <c r="G18" s="231">
        <v>836.87381249999987</v>
      </c>
      <c r="H18" s="231"/>
      <c r="I18" s="39">
        <v>50</v>
      </c>
      <c r="J18" s="39">
        <v>30</v>
      </c>
      <c r="K18" s="238" t="s">
        <v>3552</v>
      </c>
      <c r="L18" s="232">
        <v>55</v>
      </c>
      <c r="M18" s="232" t="s">
        <v>36</v>
      </c>
      <c r="N18" s="232" t="s">
        <v>103</v>
      </c>
      <c r="O18" s="232">
        <v>5000</v>
      </c>
      <c r="P18" s="232">
        <v>16000</v>
      </c>
      <c r="Q18" s="233">
        <v>225000</v>
      </c>
      <c r="R18" s="232" t="s">
        <v>38</v>
      </c>
      <c r="S18" s="232" t="s">
        <v>39</v>
      </c>
      <c r="T18" s="232" t="s">
        <v>40</v>
      </c>
      <c r="U18" s="234" t="s">
        <v>41</v>
      </c>
      <c r="V18" s="235" t="s">
        <v>42</v>
      </c>
      <c r="W18" s="235" t="s">
        <v>43</v>
      </c>
      <c r="X18" s="235" t="s">
        <v>43</v>
      </c>
      <c r="Y18" s="235" t="s">
        <v>44</v>
      </c>
      <c r="Z18" s="234" t="s">
        <v>40</v>
      </c>
      <c r="AA18" s="234" t="s">
        <v>45</v>
      </c>
      <c r="AB18" s="234" t="s">
        <v>45</v>
      </c>
      <c r="AC18" s="234" t="s">
        <v>61</v>
      </c>
      <c r="AD18" s="234" t="s">
        <v>62</v>
      </c>
      <c r="AE18" s="236" t="s">
        <v>90</v>
      </c>
      <c r="AF18" s="236" t="s">
        <v>91</v>
      </c>
      <c r="AG18" s="234" t="s">
        <v>92</v>
      </c>
      <c r="AH18" s="234" t="s">
        <v>98</v>
      </c>
      <c r="AI18" s="237"/>
    </row>
    <row r="19" spans="1:35" ht="15" customHeight="1">
      <c r="A19" s="36" t="s">
        <v>106</v>
      </c>
      <c r="B19" s="38" t="s">
        <v>107</v>
      </c>
      <c r="C19" s="231">
        <v>1106.3</v>
      </c>
      <c r="D19" s="231">
        <v>964.4666666666667</v>
      </c>
      <c r="E19" s="231">
        <v>0.05</v>
      </c>
      <c r="F19" s="231">
        <v>1338.6834999999999</v>
      </c>
      <c r="G19" s="231">
        <v>1167.0651666666665</v>
      </c>
      <c r="H19" s="231"/>
      <c r="I19" s="39">
        <v>50</v>
      </c>
      <c r="J19" s="39">
        <v>30</v>
      </c>
      <c r="K19" s="238" t="s">
        <v>3552</v>
      </c>
      <c r="L19" s="232">
        <v>55</v>
      </c>
      <c r="M19" s="232" t="s">
        <v>36</v>
      </c>
      <c r="N19" s="232" t="s">
        <v>103</v>
      </c>
      <c r="O19" s="232">
        <v>5000</v>
      </c>
      <c r="P19" s="232">
        <v>16000</v>
      </c>
      <c r="Q19" s="233">
        <v>225000</v>
      </c>
      <c r="R19" s="232" t="s">
        <v>38</v>
      </c>
      <c r="S19" s="232" t="s">
        <v>39</v>
      </c>
      <c r="T19" s="232" t="s">
        <v>40</v>
      </c>
      <c r="U19" s="234" t="s">
        <v>41</v>
      </c>
      <c r="V19" s="235" t="s">
        <v>42</v>
      </c>
      <c r="W19" s="235" t="s">
        <v>43</v>
      </c>
      <c r="X19" s="235" t="s">
        <v>43</v>
      </c>
      <c r="Y19" s="235" t="s">
        <v>44</v>
      </c>
      <c r="Z19" s="234" t="s">
        <v>40</v>
      </c>
      <c r="AA19" s="234" t="s">
        <v>45</v>
      </c>
      <c r="AB19" s="234" t="s">
        <v>45</v>
      </c>
      <c r="AC19" s="234" t="s">
        <v>61</v>
      </c>
      <c r="AD19" s="234" t="s">
        <v>62</v>
      </c>
      <c r="AE19" s="236" t="s">
        <v>90</v>
      </c>
      <c r="AF19" s="236" t="s">
        <v>91</v>
      </c>
      <c r="AG19" s="234" t="s">
        <v>92</v>
      </c>
      <c r="AH19" s="234" t="s">
        <v>98</v>
      </c>
      <c r="AI19" s="237"/>
    </row>
    <row r="20" spans="1:35" ht="15" customHeight="1">
      <c r="A20" s="29" t="s">
        <v>108</v>
      </c>
      <c r="B20" s="40" t="s">
        <v>109</v>
      </c>
      <c r="C20" s="231">
        <v>962.40624999999989</v>
      </c>
      <c r="D20" s="231">
        <v>839.02083333333326</v>
      </c>
      <c r="E20" s="231">
        <v>0.05</v>
      </c>
      <c r="F20" s="231">
        <v>1164.5720624999997</v>
      </c>
      <c r="G20" s="231">
        <v>1015.2757083333331</v>
      </c>
      <c r="H20" s="231"/>
      <c r="I20" s="39">
        <v>50</v>
      </c>
      <c r="J20" s="39">
        <v>30</v>
      </c>
      <c r="K20" s="238" t="s">
        <v>3552</v>
      </c>
      <c r="L20" s="232">
        <v>62</v>
      </c>
      <c r="M20" s="232" t="s">
        <v>36</v>
      </c>
      <c r="N20" s="232" t="s">
        <v>110</v>
      </c>
      <c r="O20" s="232">
        <v>5000</v>
      </c>
      <c r="P20" s="232">
        <v>20000</v>
      </c>
      <c r="Q20" s="233">
        <v>275000</v>
      </c>
      <c r="R20" s="232" t="s">
        <v>38</v>
      </c>
      <c r="S20" s="232" t="s">
        <v>39</v>
      </c>
      <c r="T20" s="232" t="s">
        <v>40</v>
      </c>
      <c r="U20" s="234" t="s">
        <v>41</v>
      </c>
      <c r="V20" s="235" t="s">
        <v>42</v>
      </c>
      <c r="W20" s="235" t="s">
        <v>43</v>
      </c>
      <c r="X20" s="235" t="s">
        <v>43</v>
      </c>
      <c r="Y20" s="235" t="s">
        <v>44</v>
      </c>
      <c r="Z20" s="234" t="s">
        <v>40</v>
      </c>
      <c r="AA20" s="234" t="s">
        <v>45</v>
      </c>
      <c r="AB20" s="234" t="s">
        <v>45</v>
      </c>
      <c r="AC20" s="234" t="s">
        <v>61</v>
      </c>
      <c r="AD20" s="234" t="s">
        <v>62</v>
      </c>
      <c r="AE20" s="236" t="s">
        <v>90</v>
      </c>
      <c r="AF20" s="236" t="s">
        <v>91</v>
      </c>
      <c r="AG20" s="234" t="s">
        <v>92</v>
      </c>
      <c r="AH20" s="234" t="s">
        <v>98</v>
      </c>
      <c r="AI20" s="237"/>
    </row>
    <row r="21" spans="1:35" ht="15" customHeight="1">
      <c r="A21" s="29" t="s">
        <v>111</v>
      </c>
      <c r="B21" s="40" t="s">
        <v>112</v>
      </c>
      <c r="C21" s="231">
        <v>1274.4875000000002</v>
      </c>
      <c r="D21" s="231">
        <v>1111.0916666666665</v>
      </c>
      <c r="E21" s="231">
        <v>0.05</v>
      </c>
      <c r="F21" s="231">
        <v>1542.1903750000001</v>
      </c>
      <c r="G21" s="231">
        <v>1344.4814166666663</v>
      </c>
      <c r="H21" s="231"/>
      <c r="I21" s="39">
        <v>50</v>
      </c>
      <c r="J21" s="39">
        <v>30</v>
      </c>
      <c r="K21" s="238" t="s">
        <v>3552</v>
      </c>
      <c r="L21" s="232">
        <v>62</v>
      </c>
      <c r="M21" s="232" t="s">
        <v>36</v>
      </c>
      <c r="N21" s="232" t="s">
        <v>110</v>
      </c>
      <c r="O21" s="232">
        <v>5000</v>
      </c>
      <c r="P21" s="232">
        <v>20000</v>
      </c>
      <c r="Q21" s="233">
        <v>275000</v>
      </c>
      <c r="R21" s="232" t="s">
        <v>38</v>
      </c>
      <c r="S21" s="232" t="s">
        <v>39</v>
      </c>
      <c r="T21" s="232" t="s">
        <v>40</v>
      </c>
      <c r="U21" s="234" t="s">
        <v>41</v>
      </c>
      <c r="V21" s="235" t="s">
        <v>42</v>
      </c>
      <c r="W21" s="235" t="s">
        <v>43</v>
      </c>
      <c r="X21" s="235" t="s">
        <v>43</v>
      </c>
      <c r="Y21" s="235" t="s">
        <v>44</v>
      </c>
      <c r="Z21" s="234" t="s">
        <v>40</v>
      </c>
      <c r="AA21" s="234" t="s">
        <v>45</v>
      </c>
      <c r="AB21" s="234" t="s">
        <v>45</v>
      </c>
      <c r="AC21" s="234" t="s">
        <v>61</v>
      </c>
      <c r="AD21" s="234" t="s">
        <v>62</v>
      </c>
      <c r="AE21" s="236" t="s">
        <v>90</v>
      </c>
      <c r="AF21" s="236" t="s">
        <v>91</v>
      </c>
      <c r="AG21" s="234" t="s">
        <v>92</v>
      </c>
      <c r="AH21" s="234" t="s">
        <v>98</v>
      </c>
      <c r="AI21" s="237"/>
    </row>
    <row r="22" spans="1:35" ht="15" customHeight="1">
      <c r="A22" s="29" t="s">
        <v>113</v>
      </c>
      <c r="B22" s="40" t="s">
        <v>114</v>
      </c>
      <c r="C22" s="231">
        <v>1690.284375</v>
      </c>
      <c r="D22" s="231">
        <v>1690.284375</v>
      </c>
      <c r="E22" s="231">
        <v>0.05</v>
      </c>
      <c r="F22" s="231">
        <v>2045.3045937499999</v>
      </c>
      <c r="G22" s="231">
        <v>2045.3045937499999</v>
      </c>
      <c r="H22" s="231"/>
      <c r="I22" s="39">
        <v>75</v>
      </c>
      <c r="J22" s="39">
        <v>50</v>
      </c>
      <c r="K22" s="39"/>
      <c r="L22" s="232">
        <v>41</v>
      </c>
      <c r="M22" s="232" t="s">
        <v>36</v>
      </c>
      <c r="N22" s="232" t="s">
        <v>110</v>
      </c>
      <c r="O22" s="232">
        <v>5000</v>
      </c>
      <c r="P22" s="232">
        <v>20000</v>
      </c>
      <c r="Q22" s="233">
        <v>200000</v>
      </c>
      <c r="R22" s="232" t="s">
        <v>115</v>
      </c>
      <c r="S22" s="232" t="s">
        <v>39</v>
      </c>
      <c r="T22" s="232" t="s">
        <v>40</v>
      </c>
      <c r="U22" s="234" t="s">
        <v>41</v>
      </c>
      <c r="V22" s="235" t="s">
        <v>42</v>
      </c>
      <c r="W22" s="235" t="s">
        <v>43</v>
      </c>
      <c r="X22" s="235" t="s">
        <v>43</v>
      </c>
      <c r="Y22" s="235" t="s">
        <v>44</v>
      </c>
      <c r="Z22" s="234" t="s">
        <v>40</v>
      </c>
      <c r="AA22" s="234" t="s">
        <v>45</v>
      </c>
      <c r="AB22" s="234" t="s">
        <v>45</v>
      </c>
      <c r="AC22" s="234" t="s">
        <v>61</v>
      </c>
      <c r="AD22" s="234" t="s">
        <v>62</v>
      </c>
      <c r="AE22" s="236" t="s">
        <v>90</v>
      </c>
      <c r="AF22" s="236" t="s">
        <v>116</v>
      </c>
      <c r="AG22" s="234" t="s">
        <v>117</v>
      </c>
      <c r="AH22" s="234" t="s">
        <v>98</v>
      </c>
      <c r="AI22" s="237"/>
    </row>
    <row r="23" spans="1:35" ht="15" customHeight="1">
      <c r="A23" s="29" t="s">
        <v>118</v>
      </c>
      <c r="B23" s="40" t="s">
        <v>119</v>
      </c>
      <c r="C23" s="231">
        <v>2401.34375</v>
      </c>
      <c r="D23" s="231">
        <v>2401.34375</v>
      </c>
      <c r="E23" s="231">
        <v>0.05</v>
      </c>
      <c r="F23" s="231">
        <v>2905.6864375</v>
      </c>
      <c r="G23" s="231">
        <v>2905.6864375</v>
      </c>
      <c r="H23" s="231"/>
      <c r="I23" s="39">
        <v>100</v>
      </c>
      <c r="J23" s="39">
        <v>75</v>
      </c>
      <c r="K23" s="39"/>
      <c r="L23" s="232">
        <v>41</v>
      </c>
      <c r="M23" s="232" t="s">
        <v>36</v>
      </c>
      <c r="N23" s="232" t="s">
        <v>110</v>
      </c>
      <c r="O23" s="232">
        <v>5000</v>
      </c>
      <c r="P23" s="232">
        <v>20000</v>
      </c>
      <c r="Q23" s="233">
        <v>200000</v>
      </c>
      <c r="R23" s="232" t="s">
        <v>115</v>
      </c>
      <c r="S23" s="232" t="s">
        <v>39</v>
      </c>
      <c r="T23" s="232" t="s">
        <v>40</v>
      </c>
      <c r="U23" s="234" t="s">
        <v>41</v>
      </c>
      <c r="V23" s="235" t="s">
        <v>42</v>
      </c>
      <c r="W23" s="235" t="s">
        <v>43</v>
      </c>
      <c r="X23" s="235" t="s">
        <v>43</v>
      </c>
      <c r="Y23" s="235" t="s">
        <v>44</v>
      </c>
      <c r="Z23" s="234" t="s">
        <v>40</v>
      </c>
      <c r="AA23" s="234" t="s">
        <v>45</v>
      </c>
      <c r="AB23" s="234" t="s">
        <v>45</v>
      </c>
      <c r="AC23" s="234" t="s">
        <v>61</v>
      </c>
      <c r="AD23" s="234" t="s">
        <v>62</v>
      </c>
      <c r="AE23" s="236" t="s">
        <v>90</v>
      </c>
      <c r="AF23" s="236" t="s">
        <v>116</v>
      </c>
      <c r="AG23" s="234" t="s">
        <v>117</v>
      </c>
      <c r="AH23" s="234" t="s">
        <v>98</v>
      </c>
      <c r="AI23" s="237"/>
    </row>
    <row r="24" spans="1:35" ht="15" customHeight="1">
      <c r="A24" s="41" t="s">
        <v>120</v>
      </c>
      <c r="B24" s="29" t="s">
        <v>121</v>
      </c>
      <c r="C24" s="42">
        <v>3113.3374999999996</v>
      </c>
      <c r="D24" s="42">
        <v>3113.3374999999996</v>
      </c>
      <c r="E24" s="42">
        <v>0.05</v>
      </c>
      <c r="F24" s="42">
        <v>3767.1988749999996</v>
      </c>
      <c r="G24" s="231">
        <v>3767.1988749999996</v>
      </c>
      <c r="H24" s="232"/>
      <c r="I24" s="39">
        <v>150</v>
      </c>
      <c r="J24" s="39">
        <v>100</v>
      </c>
      <c r="K24" s="39"/>
      <c r="L24" s="232">
        <v>56</v>
      </c>
      <c r="M24" s="232" t="s">
        <v>36</v>
      </c>
      <c r="N24" s="232" t="s">
        <v>122</v>
      </c>
      <c r="O24" s="232">
        <v>10000</v>
      </c>
      <c r="P24" s="232">
        <v>50000</v>
      </c>
      <c r="Q24" s="233">
        <v>300000</v>
      </c>
      <c r="R24" s="232" t="s">
        <v>115</v>
      </c>
      <c r="S24" s="232" t="s">
        <v>39</v>
      </c>
      <c r="T24" s="232" t="s">
        <v>40</v>
      </c>
      <c r="U24" s="234" t="s">
        <v>41</v>
      </c>
      <c r="V24" s="235" t="s">
        <v>42</v>
      </c>
      <c r="W24" s="235" t="s">
        <v>43</v>
      </c>
      <c r="X24" s="235" t="s">
        <v>43</v>
      </c>
      <c r="Y24" s="235" t="s">
        <v>44</v>
      </c>
      <c r="Z24" s="234" t="s">
        <v>40</v>
      </c>
      <c r="AA24" s="234" t="s">
        <v>45</v>
      </c>
      <c r="AB24" s="234" t="s">
        <v>45</v>
      </c>
      <c r="AC24" s="234" t="s">
        <v>61</v>
      </c>
      <c r="AD24" s="234" t="s">
        <v>62</v>
      </c>
      <c r="AE24" s="236" t="s">
        <v>116</v>
      </c>
      <c r="AF24" s="236" t="s">
        <v>91</v>
      </c>
      <c r="AG24" s="234" t="s">
        <v>117</v>
      </c>
      <c r="AH24" s="234" t="s">
        <v>123</v>
      </c>
      <c r="AI24" s="237"/>
    </row>
    <row r="25" spans="1:35" ht="15" customHeight="1">
      <c r="A25" s="41" t="s">
        <v>124</v>
      </c>
      <c r="B25" s="29" t="s">
        <v>125</v>
      </c>
      <c r="C25" s="42">
        <v>4893.3218749999996</v>
      </c>
      <c r="D25" s="42">
        <v>4893.3218749999996</v>
      </c>
      <c r="E25" s="42">
        <v>0.05</v>
      </c>
      <c r="F25" s="42">
        <v>5920.9799687499999</v>
      </c>
      <c r="G25" s="231">
        <v>5920.9799687499999</v>
      </c>
      <c r="H25" s="232"/>
      <c r="I25" s="39">
        <v>200</v>
      </c>
      <c r="J25" s="39">
        <v>150</v>
      </c>
      <c r="K25" s="39"/>
      <c r="L25" s="232">
        <v>56</v>
      </c>
      <c r="M25" s="232" t="s">
        <v>36</v>
      </c>
      <c r="N25" s="232" t="s">
        <v>122</v>
      </c>
      <c r="O25" s="232">
        <v>10000</v>
      </c>
      <c r="P25" s="232">
        <v>50000</v>
      </c>
      <c r="Q25" s="233">
        <v>300000</v>
      </c>
      <c r="R25" s="232" t="s">
        <v>115</v>
      </c>
      <c r="S25" s="232" t="s">
        <v>39</v>
      </c>
      <c r="T25" s="232" t="s">
        <v>40</v>
      </c>
      <c r="U25" s="234" t="s">
        <v>41</v>
      </c>
      <c r="V25" s="235" t="s">
        <v>42</v>
      </c>
      <c r="W25" s="235" t="s">
        <v>43</v>
      </c>
      <c r="X25" s="235" t="s">
        <v>43</v>
      </c>
      <c r="Y25" s="235" t="s">
        <v>44</v>
      </c>
      <c r="Z25" s="234" t="s">
        <v>40</v>
      </c>
      <c r="AA25" s="234" t="s">
        <v>45</v>
      </c>
      <c r="AB25" s="234" t="s">
        <v>45</v>
      </c>
      <c r="AC25" s="234" t="s">
        <v>61</v>
      </c>
      <c r="AD25" s="234" t="s">
        <v>62</v>
      </c>
      <c r="AE25" s="236" t="s">
        <v>116</v>
      </c>
      <c r="AF25" s="236" t="s">
        <v>91</v>
      </c>
      <c r="AG25" s="234" t="s">
        <v>117</v>
      </c>
      <c r="AH25" s="234" t="s">
        <v>123</v>
      </c>
      <c r="AI25" s="237"/>
    </row>
    <row r="26" spans="1:35" ht="15" customHeight="1">
      <c r="A26" s="29" t="s">
        <v>127</v>
      </c>
      <c r="B26" s="29" t="s">
        <v>128</v>
      </c>
      <c r="C26" s="42">
        <v>123.33750000000001</v>
      </c>
      <c r="D26" s="42">
        <v>118.59374999999999</v>
      </c>
      <c r="E26" s="231">
        <v>0.05</v>
      </c>
      <c r="F26" s="231">
        <v>149.29887500000001</v>
      </c>
      <c r="G26" s="231">
        <v>143.55893749999998</v>
      </c>
      <c r="H26" s="231"/>
      <c r="I26" s="39"/>
      <c r="J26" s="39"/>
      <c r="K26" s="39"/>
      <c r="L26" s="232">
        <v>16</v>
      </c>
      <c r="M26" s="232">
        <v>4</v>
      </c>
      <c r="N26" s="232" t="s">
        <v>129</v>
      </c>
      <c r="O26" s="232">
        <v>200</v>
      </c>
      <c r="P26" s="232">
        <v>850</v>
      </c>
      <c r="Q26" s="233">
        <v>15000</v>
      </c>
      <c r="R26" s="232" t="s">
        <v>38</v>
      </c>
      <c r="S26" s="232" t="s">
        <v>39</v>
      </c>
      <c r="T26" s="232" t="s">
        <v>40</v>
      </c>
      <c r="U26" s="234" t="s">
        <v>41</v>
      </c>
      <c r="V26" s="235" t="s">
        <v>42</v>
      </c>
      <c r="W26" s="235" t="s">
        <v>43</v>
      </c>
      <c r="X26" s="235" t="s">
        <v>43</v>
      </c>
      <c r="Y26" s="235" t="s">
        <v>130</v>
      </c>
      <c r="Z26" s="234" t="s">
        <v>40</v>
      </c>
      <c r="AA26" s="234" t="s">
        <v>45</v>
      </c>
      <c r="AB26" s="234" t="s">
        <v>45</v>
      </c>
      <c r="AC26" s="234" t="s">
        <v>46</v>
      </c>
      <c r="AD26" s="234" t="s">
        <v>47</v>
      </c>
      <c r="AE26" s="236" t="s">
        <v>131</v>
      </c>
      <c r="AF26" s="236" t="s">
        <v>131</v>
      </c>
      <c r="AG26" s="234" t="s">
        <v>132</v>
      </c>
      <c r="AH26" s="234" t="s">
        <v>133</v>
      </c>
      <c r="AI26" s="237"/>
    </row>
    <row r="27" spans="1:35" ht="15" customHeight="1">
      <c r="A27" s="29" t="s">
        <v>134</v>
      </c>
      <c r="B27" s="29" t="s">
        <v>135</v>
      </c>
      <c r="C27" s="42">
        <v>165.38437499999998</v>
      </c>
      <c r="D27" s="42">
        <v>159.0234375</v>
      </c>
      <c r="E27" s="231">
        <v>0.05</v>
      </c>
      <c r="F27" s="231">
        <v>200.17559374999999</v>
      </c>
      <c r="G27" s="231">
        <v>192.47885937500001</v>
      </c>
      <c r="H27" s="231"/>
      <c r="I27" s="39"/>
      <c r="J27" s="39"/>
      <c r="K27" s="39"/>
      <c r="L27" s="232">
        <v>16</v>
      </c>
      <c r="M27" s="232">
        <v>4</v>
      </c>
      <c r="N27" s="232" t="s">
        <v>129</v>
      </c>
      <c r="O27" s="232">
        <v>200</v>
      </c>
      <c r="P27" s="232">
        <v>850</v>
      </c>
      <c r="Q27" s="233">
        <v>15000</v>
      </c>
      <c r="R27" s="232" t="s">
        <v>38</v>
      </c>
      <c r="S27" s="232" t="s">
        <v>39</v>
      </c>
      <c r="T27" s="232" t="s">
        <v>40</v>
      </c>
      <c r="U27" s="234" t="s">
        <v>41</v>
      </c>
      <c r="V27" s="235" t="s">
        <v>42</v>
      </c>
      <c r="W27" s="235" t="s">
        <v>43</v>
      </c>
      <c r="X27" s="235" t="s">
        <v>43</v>
      </c>
      <c r="Y27" s="235" t="s">
        <v>130</v>
      </c>
      <c r="Z27" s="234" t="s">
        <v>40</v>
      </c>
      <c r="AA27" s="234" t="s">
        <v>45</v>
      </c>
      <c r="AB27" s="234" t="s">
        <v>45</v>
      </c>
      <c r="AC27" s="234" t="s">
        <v>46</v>
      </c>
      <c r="AD27" s="234" t="s">
        <v>47</v>
      </c>
      <c r="AE27" s="236" t="s">
        <v>136</v>
      </c>
      <c r="AF27" s="236" t="s">
        <v>136</v>
      </c>
      <c r="AG27" s="234" t="s">
        <v>137</v>
      </c>
      <c r="AH27" s="234" t="s">
        <v>133</v>
      </c>
      <c r="AI27" s="237"/>
    </row>
    <row r="28" spans="1:35" ht="15" customHeight="1">
      <c r="A28" s="29" t="s">
        <v>138</v>
      </c>
      <c r="B28" s="29" t="s">
        <v>139</v>
      </c>
      <c r="C28" s="42">
        <v>174.72812500000001</v>
      </c>
      <c r="D28" s="42">
        <v>168.0078125</v>
      </c>
      <c r="E28" s="231">
        <v>0.05</v>
      </c>
      <c r="F28" s="231">
        <v>211.48153125000002</v>
      </c>
      <c r="G28" s="231">
        <v>203.34995312500001</v>
      </c>
      <c r="H28" s="231" t="s">
        <v>140</v>
      </c>
      <c r="I28" s="39"/>
      <c r="J28" s="39"/>
      <c r="K28" s="39"/>
      <c r="L28" s="232">
        <v>18</v>
      </c>
      <c r="M28" s="232">
        <v>18</v>
      </c>
      <c r="N28" s="232" t="s">
        <v>141</v>
      </c>
      <c r="O28" s="232">
        <v>250</v>
      </c>
      <c r="P28" s="232">
        <v>2500</v>
      </c>
      <c r="Q28" s="233">
        <v>30000</v>
      </c>
      <c r="R28" s="232" t="s">
        <v>38</v>
      </c>
      <c r="S28" s="232" t="s">
        <v>39</v>
      </c>
      <c r="T28" s="232" t="s">
        <v>61</v>
      </c>
      <c r="U28" s="234" t="s">
        <v>41</v>
      </c>
      <c r="V28" s="235" t="s">
        <v>42</v>
      </c>
      <c r="W28" s="235" t="s">
        <v>43</v>
      </c>
      <c r="X28" s="235" t="s">
        <v>43</v>
      </c>
      <c r="Y28" s="235" t="s">
        <v>130</v>
      </c>
      <c r="Z28" s="234" t="s">
        <v>40</v>
      </c>
      <c r="AA28" s="234" t="s">
        <v>45</v>
      </c>
      <c r="AB28" s="234" t="s">
        <v>45</v>
      </c>
      <c r="AC28" s="234" t="s">
        <v>46</v>
      </c>
      <c r="AD28" s="234" t="s">
        <v>47</v>
      </c>
      <c r="AE28" s="234" t="s">
        <v>57</v>
      </c>
      <c r="AF28" s="234" t="s">
        <v>57</v>
      </c>
      <c r="AG28" s="234" t="s">
        <v>117</v>
      </c>
      <c r="AH28" s="234" t="s">
        <v>50</v>
      </c>
      <c r="AI28" s="237"/>
    </row>
    <row r="29" spans="1:35" ht="15" customHeight="1">
      <c r="A29" s="29" t="s">
        <v>142</v>
      </c>
      <c r="B29" s="29" t="s">
        <v>143</v>
      </c>
      <c r="C29" s="42">
        <v>216.77500000000001</v>
      </c>
      <c r="D29" s="42">
        <v>208.43749999999997</v>
      </c>
      <c r="E29" s="231">
        <v>0.05</v>
      </c>
      <c r="F29" s="231">
        <v>262.35825</v>
      </c>
      <c r="G29" s="231">
        <v>252.26987499999998</v>
      </c>
      <c r="H29" s="231" t="s">
        <v>140</v>
      </c>
      <c r="I29" s="39"/>
      <c r="J29" s="39"/>
      <c r="K29" s="39"/>
      <c r="L29" s="232">
        <v>18</v>
      </c>
      <c r="M29" s="232">
        <v>18</v>
      </c>
      <c r="N29" s="232" t="s">
        <v>141</v>
      </c>
      <c r="O29" s="232">
        <v>250</v>
      </c>
      <c r="P29" s="232">
        <v>2500</v>
      </c>
      <c r="Q29" s="233">
        <v>30000</v>
      </c>
      <c r="R29" s="232" t="s">
        <v>38</v>
      </c>
      <c r="S29" s="232" t="s">
        <v>39</v>
      </c>
      <c r="T29" s="232" t="s">
        <v>61</v>
      </c>
      <c r="U29" s="234" t="s">
        <v>41</v>
      </c>
      <c r="V29" s="235" t="s">
        <v>42</v>
      </c>
      <c r="W29" s="235" t="s">
        <v>43</v>
      </c>
      <c r="X29" s="235" t="s">
        <v>43</v>
      </c>
      <c r="Y29" s="235" t="s">
        <v>130</v>
      </c>
      <c r="Z29" s="234" t="s">
        <v>40</v>
      </c>
      <c r="AA29" s="234" t="s">
        <v>45</v>
      </c>
      <c r="AB29" s="234" t="s">
        <v>45</v>
      </c>
      <c r="AC29" s="234" t="s">
        <v>61</v>
      </c>
      <c r="AD29" s="234" t="s">
        <v>62</v>
      </c>
      <c r="AE29" s="234" t="s">
        <v>144</v>
      </c>
      <c r="AF29" s="234" t="s">
        <v>144</v>
      </c>
      <c r="AG29" s="234" t="s">
        <v>117</v>
      </c>
      <c r="AH29" s="234" t="s">
        <v>50</v>
      </c>
      <c r="AI29" s="237"/>
    </row>
    <row r="30" spans="1:35" ht="15" customHeight="1">
      <c r="A30" s="29" t="s">
        <v>146</v>
      </c>
      <c r="B30" s="40" t="s">
        <v>147</v>
      </c>
      <c r="C30" s="42">
        <v>256.953125</v>
      </c>
      <c r="D30" s="42">
        <v>224.01041666666666</v>
      </c>
      <c r="E30" s="231">
        <v>0.05</v>
      </c>
      <c r="F30" s="231">
        <v>310.97378125</v>
      </c>
      <c r="G30" s="231">
        <v>271.11310416666669</v>
      </c>
      <c r="H30" s="231" t="s">
        <v>70</v>
      </c>
      <c r="I30" s="39"/>
      <c r="J30" s="39"/>
      <c r="K30" s="238" t="s">
        <v>3552</v>
      </c>
      <c r="L30" s="232">
        <v>27</v>
      </c>
      <c r="M30" s="232">
        <v>27</v>
      </c>
      <c r="N30" s="232" t="s">
        <v>71</v>
      </c>
      <c r="O30" s="232">
        <v>750</v>
      </c>
      <c r="P30" s="232">
        <v>4000</v>
      </c>
      <c r="Q30" s="233">
        <v>50000</v>
      </c>
      <c r="R30" s="232" t="s">
        <v>38</v>
      </c>
      <c r="S30" s="232" t="s">
        <v>39</v>
      </c>
      <c r="T30" s="232" t="s">
        <v>61</v>
      </c>
      <c r="U30" s="234" t="s">
        <v>41</v>
      </c>
      <c r="V30" s="235" t="s">
        <v>42</v>
      </c>
      <c r="W30" s="235" t="s">
        <v>43</v>
      </c>
      <c r="X30" s="235" t="s">
        <v>43</v>
      </c>
      <c r="Y30" s="235" t="s">
        <v>130</v>
      </c>
      <c r="Z30" s="234" t="s">
        <v>40</v>
      </c>
      <c r="AA30" s="234" t="s">
        <v>45</v>
      </c>
      <c r="AB30" s="234" t="s">
        <v>45</v>
      </c>
      <c r="AC30" s="234" t="s">
        <v>46</v>
      </c>
      <c r="AD30" s="234" t="s">
        <v>47</v>
      </c>
      <c r="AE30" s="236" t="s">
        <v>148</v>
      </c>
      <c r="AF30" s="236" t="s">
        <v>148</v>
      </c>
      <c r="AG30" s="234" t="s">
        <v>72</v>
      </c>
      <c r="AH30" s="234" t="s">
        <v>73</v>
      </c>
      <c r="AI30" s="237"/>
    </row>
    <row r="31" spans="1:35" ht="15" customHeight="1">
      <c r="A31" s="29" t="s">
        <v>149</v>
      </c>
      <c r="B31" s="40" t="s">
        <v>150</v>
      </c>
      <c r="C31" s="42">
        <v>310.21249999999998</v>
      </c>
      <c r="D31" s="42">
        <v>270.44166666666666</v>
      </c>
      <c r="E31" s="231">
        <v>0.05</v>
      </c>
      <c r="F31" s="231">
        <v>375.41762499999999</v>
      </c>
      <c r="G31" s="231">
        <v>327.29491666666667</v>
      </c>
      <c r="H31" s="231" t="s">
        <v>70</v>
      </c>
      <c r="I31" s="39"/>
      <c r="J31" s="39"/>
      <c r="K31" s="238" t="s">
        <v>3552</v>
      </c>
      <c r="L31" s="232">
        <v>27</v>
      </c>
      <c r="M31" s="232">
        <v>27</v>
      </c>
      <c r="N31" s="232" t="s">
        <v>71</v>
      </c>
      <c r="O31" s="232">
        <v>750</v>
      </c>
      <c r="P31" s="232">
        <v>4000</v>
      </c>
      <c r="Q31" s="233">
        <v>50000</v>
      </c>
      <c r="R31" s="232" t="s">
        <v>38</v>
      </c>
      <c r="S31" s="232" t="s">
        <v>39</v>
      </c>
      <c r="T31" s="232" t="s">
        <v>61</v>
      </c>
      <c r="U31" s="234" t="s">
        <v>41</v>
      </c>
      <c r="V31" s="235" t="s">
        <v>42</v>
      </c>
      <c r="W31" s="235" t="s">
        <v>43</v>
      </c>
      <c r="X31" s="235" t="s">
        <v>43</v>
      </c>
      <c r="Y31" s="235" t="s">
        <v>130</v>
      </c>
      <c r="Z31" s="234" t="s">
        <v>40</v>
      </c>
      <c r="AA31" s="234" t="s">
        <v>45</v>
      </c>
      <c r="AB31" s="234" t="s">
        <v>45</v>
      </c>
      <c r="AC31" s="234" t="s">
        <v>61</v>
      </c>
      <c r="AD31" s="234" t="s">
        <v>62</v>
      </c>
      <c r="AE31" s="236" t="s">
        <v>148</v>
      </c>
      <c r="AF31" s="236" t="s">
        <v>148</v>
      </c>
      <c r="AG31" s="234" t="s">
        <v>72</v>
      </c>
      <c r="AH31" s="236" t="s">
        <v>73</v>
      </c>
      <c r="AI31" s="237"/>
    </row>
    <row r="32" spans="1:35" ht="15" customHeight="1">
      <c r="A32" s="29" t="s">
        <v>152</v>
      </c>
      <c r="B32" s="40" t="s">
        <v>153</v>
      </c>
      <c r="C32" s="42">
        <v>481.20312499999994</v>
      </c>
      <c r="D32" s="42">
        <v>450.35677083333326</v>
      </c>
      <c r="E32" s="231">
        <v>0.05</v>
      </c>
      <c r="F32" s="231">
        <v>582.31628124999997</v>
      </c>
      <c r="G32" s="231">
        <v>544.99219270833328</v>
      </c>
      <c r="H32" s="231" t="s">
        <v>70</v>
      </c>
      <c r="I32" s="39"/>
      <c r="J32" s="39"/>
      <c r="K32" s="238" t="s">
        <v>3552</v>
      </c>
      <c r="L32" s="232">
        <v>33</v>
      </c>
      <c r="M32" s="232">
        <v>33</v>
      </c>
      <c r="N32" s="232" t="s">
        <v>154</v>
      </c>
      <c r="O32" s="232">
        <v>2000</v>
      </c>
      <c r="P32" s="232">
        <v>6000</v>
      </c>
      <c r="Q32" s="233">
        <v>80000</v>
      </c>
      <c r="R32" s="232" t="s">
        <v>38</v>
      </c>
      <c r="S32" s="232" t="s">
        <v>39</v>
      </c>
      <c r="T32" s="232" t="s">
        <v>61</v>
      </c>
      <c r="U32" s="234" t="s">
        <v>41</v>
      </c>
      <c r="V32" s="235" t="s">
        <v>42</v>
      </c>
      <c r="W32" s="235" t="s">
        <v>43</v>
      </c>
      <c r="X32" s="235" t="s">
        <v>43</v>
      </c>
      <c r="Y32" s="235" t="s">
        <v>130</v>
      </c>
      <c r="Z32" s="234" t="s">
        <v>40</v>
      </c>
      <c r="AA32" s="234" t="s">
        <v>45</v>
      </c>
      <c r="AB32" s="234" t="s">
        <v>45</v>
      </c>
      <c r="AC32" s="234" t="s">
        <v>61</v>
      </c>
      <c r="AD32" s="234" t="s">
        <v>62</v>
      </c>
      <c r="AE32" s="236" t="s">
        <v>116</v>
      </c>
      <c r="AF32" s="236" t="s">
        <v>116</v>
      </c>
      <c r="AG32" s="234" t="s">
        <v>92</v>
      </c>
      <c r="AH32" s="234" t="s">
        <v>81</v>
      </c>
      <c r="AI32" s="237"/>
    </row>
    <row r="33" spans="1:35" ht="15" customHeight="1">
      <c r="A33" s="29" t="s">
        <v>155</v>
      </c>
      <c r="B33" s="40" t="s">
        <v>156</v>
      </c>
      <c r="C33" s="42">
        <v>401.78124999999994</v>
      </c>
      <c r="D33" s="42">
        <v>350.27083333333326</v>
      </c>
      <c r="E33" s="231">
        <v>0.05</v>
      </c>
      <c r="F33" s="231">
        <v>486.21581249999991</v>
      </c>
      <c r="G33" s="231">
        <v>423.88820833333324</v>
      </c>
      <c r="H33" s="231" t="s">
        <v>70</v>
      </c>
      <c r="I33" s="39"/>
      <c r="J33" s="39"/>
      <c r="K33" s="238" t="s">
        <v>3552</v>
      </c>
      <c r="L33" s="232">
        <v>38</v>
      </c>
      <c r="M33" s="232">
        <v>38</v>
      </c>
      <c r="N33" s="232" t="s">
        <v>154</v>
      </c>
      <c r="O33" s="232">
        <v>2000</v>
      </c>
      <c r="P33" s="232">
        <v>6000</v>
      </c>
      <c r="Q33" s="233">
        <v>80000</v>
      </c>
      <c r="R33" s="232" t="s">
        <v>38</v>
      </c>
      <c r="S33" s="232" t="s">
        <v>39</v>
      </c>
      <c r="T33" s="232" t="s">
        <v>61</v>
      </c>
      <c r="U33" s="234" t="s">
        <v>41</v>
      </c>
      <c r="V33" s="235" t="s">
        <v>42</v>
      </c>
      <c r="W33" s="235" t="s">
        <v>43</v>
      </c>
      <c r="X33" s="235" t="s">
        <v>43</v>
      </c>
      <c r="Y33" s="235" t="s">
        <v>130</v>
      </c>
      <c r="Z33" s="234" t="s">
        <v>40</v>
      </c>
      <c r="AA33" s="234" t="s">
        <v>45</v>
      </c>
      <c r="AB33" s="234" t="s">
        <v>45</v>
      </c>
      <c r="AC33" s="234" t="s">
        <v>46</v>
      </c>
      <c r="AD33" s="234" t="s">
        <v>47</v>
      </c>
      <c r="AE33" s="236" t="s">
        <v>116</v>
      </c>
      <c r="AF33" s="236" t="s">
        <v>157</v>
      </c>
      <c r="AG33" s="234" t="s">
        <v>92</v>
      </c>
      <c r="AH33" s="234" t="s">
        <v>81</v>
      </c>
      <c r="AI33" s="237"/>
    </row>
    <row r="34" spans="1:35" ht="15" customHeight="1">
      <c r="A34" s="29" t="s">
        <v>158</v>
      </c>
      <c r="B34" s="40" t="s">
        <v>159</v>
      </c>
      <c r="C34" s="42">
        <v>579.3125</v>
      </c>
      <c r="D34" s="42">
        <v>505.04166666666663</v>
      </c>
      <c r="E34" s="231">
        <v>0.05</v>
      </c>
      <c r="F34" s="231">
        <v>701.02862499999992</v>
      </c>
      <c r="G34" s="231">
        <v>611.16091666666659</v>
      </c>
      <c r="H34" s="232" t="s">
        <v>70</v>
      </c>
      <c r="I34" s="39">
        <v>50</v>
      </c>
      <c r="J34" s="39">
        <v>30</v>
      </c>
      <c r="K34" s="238" t="s">
        <v>3552</v>
      </c>
      <c r="L34" s="232">
        <v>38</v>
      </c>
      <c r="M34" s="232">
        <v>38</v>
      </c>
      <c r="N34" s="232" t="s">
        <v>154</v>
      </c>
      <c r="O34" s="232">
        <v>2000</v>
      </c>
      <c r="P34" s="232">
        <v>6000</v>
      </c>
      <c r="Q34" s="233">
        <v>80000</v>
      </c>
      <c r="R34" s="232" t="s">
        <v>38</v>
      </c>
      <c r="S34" s="232" t="s">
        <v>39</v>
      </c>
      <c r="T34" s="232" t="s">
        <v>61</v>
      </c>
      <c r="U34" s="234" t="s">
        <v>41</v>
      </c>
      <c r="V34" s="235" t="s">
        <v>42</v>
      </c>
      <c r="W34" s="235" t="s">
        <v>43</v>
      </c>
      <c r="X34" s="235" t="s">
        <v>43</v>
      </c>
      <c r="Y34" s="235" t="s">
        <v>130</v>
      </c>
      <c r="Z34" s="234" t="s">
        <v>40</v>
      </c>
      <c r="AA34" s="234" t="s">
        <v>45</v>
      </c>
      <c r="AB34" s="234" t="s">
        <v>45</v>
      </c>
      <c r="AC34" s="234" t="s">
        <v>61</v>
      </c>
      <c r="AD34" s="234" t="s">
        <v>62</v>
      </c>
      <c r="AE34" s="236" t="s">
        <v>116</v>
      </c>
      <c r="AF34" s="236" t="s">
        <v>157</v>
      </c>
      <c r="AG34" s="234" t="s">
        <v>92</v>
      </c>
      <c r="AH34" s="234" t="s">
        <v>81</v>
      </c>
      <c r="AI34" s="237"/>
    </row>
    <row r="35" spans="1:35" ht="15" customHeight="1">
      <c r="A35" s="29" t="s">
        <v>160</v>
      </c>
      <c r="B35" s="40" t="s">
        <v>161</v>
      </c>
      <c r="C35" s="42">
        <v>981.09374999999989</v>
      </c>
      <c r="D35" s="42">
        <v>855.31249999999989</v>
      </c>
      <c r="E35" s="231">
        <v>0.05</v>
      </c>
      <c r="F35" s="231">
        <v>1187.1839374999997</v>
      </c>
      <c r="G35" s="231">
        <v>1034.9886249999997</v>
      </c>
      <c r="H35" s="232" t="s">
        <v>70</v>
      </c>
      <c r="I35" s="39">
        <v>50</v>
      </c>
      <c r="J35" s="39">
        <v>30</v>
      </c>
      <c r="K35" s="238" t="s">
        <v>3552</v>
      </c>
      <c r="L35" s="232">
        <v>38</v>
      </c>
      <c r="M35" s="232">
        <v>38</v>
      </c>
      <c r="N35" s="232" t="s">
        <v>154</v>
      </c>
      <c r="O35" s="232">
        <v>2000</v>
      </c>
      <c r="P35" s="232">
        <v>6000</v>
      </c>
      <c r="Q35" s="233">
        <v>80000</v>
      </c>
      <c r="R35" s="232" t="s">
        <v>38</v>
      </c>
      <c r="S35" s="232" t="s">
        <v>39</v>
      </c>
      <c r="T35" s="232" t="s">
        <v>61</v>
      </c>
      <c r="U35" s="234" t="s">
        <v>41</v>
      </c>
      <c r="V35" s="235" t="s">
        <v>42</v>
      </c>
      <c r="W35" s="235" t="s">
        <v>43</v>
      </c>
      <c r="X35" s="235" t="s">
        <v>43</v>
      </c>
      <c r="Y35" s="235" t="s">
        <v>130</v>
      </c>
      <c r="Z35" s="234" t="s">
        <v>40</v>
      </c>
      <c r="AA35" s="234" t="s">
        <v>45</v>
      </c>
      <c r="AB35" s="234" t="s">
        <v>45</v>
      </c>
      <c r="AC35" s="234" t="s">
        <v>61</v>
      </c>
      <c r="AD35" s="234" t="s">
        <v>62</v>
      </c>
      <c r="AE35" s="236" t="s">
        <v>116</v>
      </c>
      <c r="AF35" s="236" t="s">
        <v>157</v>
      </c>
      <c r="AG35" s="234" t="s">
        <v>92</v>
      </c>
      <c r="AH35" s="234" t="s">
        <v>81</v>
      </c>
      <c r="AI35" s="237"/>
    </row>
    <row r="36" spans="1:35" ht="15" customHeight="1">
      <c r="A36" s="29" t="s">
        <v>162</v>
      </c>
      <c r="B36" s="40" t="s">
        <v>163</v>
      </c>
      <c r="C36" s="42">
        <v>902.60624999999993</v>
      </c>
      <c r="D36" s="42">
        <v>902.60624999999993</v>
      </c>
      <c r="E36" s="231">
        <v>0.05</v>
      </c>
      <c r="F36" s="231">
        <v>1092.2140624999997</v>
      </c>
      <c r="G36" s="231">
        <v>1092.2140624999997</v>
      </c>
      <c r="H36" s="232"/>
      <c r="I36" s="39">
        <v>50</v>
      </c>
      <c r="J36" s="39">
        <v>30</v>
      </c>
      <c r="K36" s="238" t="s">
        <v>3552</v>
      </c>
      <c r="L36" s="232">
        <v>35</v>
      </c>
      <c r="M36" s="232">
        <v>35</v>
      </c>
      <c r="N36" s="232" t="s">
        <v>164</v>
      </c>
      <c r="O36" s="232">
        <v>2000</v>
      </c>
      <c r="P36" s="232">
        <v>7500</v>
      </c>
      <c r="Q36" s="233">
        <v>100000</v>
      </c>
      <c r="R36" s="232" t="s">
        <v>38</v>
      </c>
      <c r="S36" s="232" t="s">
        <v>39</v>
      </c>
      <c r="T36" s="232" t="s">
        <v>40</v>
      </c>
      <c r="U36" s="234" t="s">
        <v>41</v>
      </c>
      <c r="V36" s="235" t="s">
        <v>42</v>
      </c>
      <c r="W36" s="235" t="s">
        <v>43</v>
      </c>
      <c r="X36" s="235" t="s">
        <v>43</v>
      </c>
      <c r="Y36" s="235" t="s">
        <v>130</v>
      </c>
      <c r="Z36" s="234" t="s">
        <v>40</v>
      </c>
      <c r="AA36" s="234" t="s">
        <v>45</v>
      </c>
      <c r="AB36" s="234" t="s">
        <v>45</v>
      </c>
      <c r="AC36" s="234" t="s">
        <v>46</v>
      </c>
      <c r="AD36" s="234" t="s">
        <v>47</v>
      </c>
      <c r="AE36" s="236" t="s">
        <v>90</v>
      </c>
      <c r="AF36" s="236" t="s">
        <v>165</v>
      </c>
      <c r="AG36" s="234" t="s">
        <v>117</v>
      </c>
      <c r="AH36" s="234" t="s">
        <v>98</v>
      </c>
      <c r="AI36" s="237"/>
    </row>
    <row r="37" spans="1:35" ht="15" customHeight="1">
      <c r="A37" s="29" t="s">
        <v>166</v>
      </c>
      <c r="B37" s="40" t="s">
        <v>167</v>
      </c>
      <c r="C37" s="42">
        <v>1008.190625</v>
      </c>
      <c r="D37" s="42">
        <v>1008.190625</v>
      </c>
      <c r="E37" s="231">
        <v>0.05</v>
      </c>
      <c r="F37" s="231">
        <v>1219.9711562499999</v>
      </c>
      <c r="G37" s="231">
        <v>1219.9711562499999</v>
      </c>
      <c r="H37" s="232"/>
      <c r="I37" s="39">
        <v>50</v>
      </c>
      <c r="J37" s="39">
        <v>30</v>
      </c>
      <c r="K37" s="238" t="s">
        <v>3552</v>
      </c>
      <c r="L37" s="232">
        <v>35</v>
      </c>
      <c r="M37" s="232">
        <v>35</v>
      </c>
      <c r="N37" s="232" t="s">
        <v>164</v>
      </c>
      <c r="O37" s="232">
        <v>2000</v>
      </c>
      <c r="P37" s="232">
        <v>7500</v>
      </c>
      <c r="Q37" s="233">
        <v>100000</v>
      </c>
      <c r="R37" s="232" t="s">
        <v>38</v>
      </c>
      <c r="S37" s="232" t="s">
        <v>39</v>
      </c>
      <c r="T37" s="232" t="s">
        <v>40</v>
      </c>
      <c r="U37" s="234" t="s">
        <v>41</v>
      </c>
      <c r="V37" s="235" t="s">
        <v>42</v>
      </c>
      <c r="W37" s="235" t="s">
        <v>43</v>
      </c>
      <c r="X37" s="235" t="s">
        <v>43</v>
      </c>
      <c r="Y37" s="235" t="s">
        <v>130</v>
      </c>
      <c r="Z37" s="234" t="s">
        <v>40</v>
      </c>
      <c r="AA37" s="234" t="s">
        <v>45</v>
      </c>
      <c r="AB37" s="234" t="s">
        <v>45</v>
      </c>
      <c r="AC37" s="234" t="s">
        <v>61</v>
      </c>
      <c r="AD37" s="234" t="s">
        <v>62</v>
      </c>
      <c r="AE37" s="236" t="s">
        <v>90</v>
      </c>
      <c r="AF37" s="236" t="s">
        <v>165</v>
      </c>
      <c r="AG37" s="234" t="s">
        <v>117</v>
      </c>
      <c r="AH37" s="234" t="s">
        <v>98</v>
      </c>
      <c r="AI37" s="237"/>
    </row>
    <row r="38" spans="1:35" ht="15" customHeight="1">
      <c r="A38" s="29" t="s">
        <v>168</v>
      </c>
      <c r="B38" s="40" t="s">
        <v>169</v>
      </c>
      <c r="C38" s="42">
        <v>1040.89375</v>
      </c>
      <c r="D38" s="42">
        <v>1040.89375</v>
      </c>
      <c r="E38" s="231">
        <v>0.05</v>
      </c>
      <c r="F38" s="231">
        <v>1259.5419374999999</v>
      </c>
      <c r="G38" s="231">
        <v>1259.5419374999999</v>
      </c>
      <c r="H38" s="232"/>
      <c r="I38" s="39">
        <v>50</v>
      </c>
      <c r="J38" s="39">
        <v>30</v>
      </c>
      <c r="K38" s="238" t="s">
        <v>3552</v>
      </c>
      <c r="L38" s="232">
        <v>42</v>
      </c>
      <c r="M38" s="232">
        <v>42</v>
      </c>
      <c r="N38" s="232" t="s">
        <v>170</v>
      </c>
      <c r="O38" s="232">
        <v>2000</v>
      </c>
      <c r="P38" s="232">
        <v>17000</v>
      </c>
      <c r="Q38" s="233">
        <v>120000</v>
      </c>
      <c r="R38" s="232" t="s">
        <v>38</v>
      </c>
      <c r="S38" s="232" t="s">
        <v>39</v>
      </c>
      <c r="T38" s="232" t="s">
        <v>40</v>
      </c>
      <c r="U38" s="234" t="s">
        <v>41</v>
      </c>
      <c r="V38" s="235" t="s">
        <v>42</v>
      </c>
      <c r="W38" s="235" t="s">
        <v>43</v>
      </c>
      <c r="X38" s="235" t="s">
        <v>43</v>
      </c>
      <c r="Y38" s="235" t="s">
        <v>130</v>
      </c>
      <c r="Z38" s="235" t="s">
        <v>40</v>
      </c>
      <c r="AA38" s="235" t="s">
        <v>45</v>
      </c>
      <c r="AB38" s="235" t="s">
        <v>45</v>
      </c>
      <c r="AC38" s="235" t="s">
        <v>46</v>
      </c>
      <c r="AD38" s="235" t="s">
        <v>47</v>
      </c>
      <c r="AE38" s="236" t="s">
        <v>171</v>
      </c>
      <c r="AF38" s="236" t="s">
        <v>171</v>
      </c>
      <c r="AG38" s="235" t="s">
        <v>117</v>
      </c>
      <c r="AH38" s="235" t="s">
        <v>98</v>
      </c>
      <c r="AI38" s="237"/>
    </row>
    <row r="39" spans="1:35" ht="15" customHeight="1">
      <c r="A39" s="29" t="s">
        <v>172</v>
      </c>
      <c r="B39" s="40" t="s">
        <v>173</v>
      </c>
      <c r="C39" s="42">
        <v>1081.0718750000001</v>
      </c>
      <c r="D39" s="42">
        <v>1081.0718750000001</v>
      </c>
      <c r="E39" s="231">
        <v>0.05</v>
      </c>
      <c r="F39" s="231">
        <v>1308.1574687499999</v>
      </c>
      <c r="G39" s="231">
        <v>1308.1574687499999</v>
      </c>
      <c r="H39" s="232"/>
      <c r="I39" s="39">
        <v>50</v>
      </c>
      <c r="J39" s="39">
        <v>30</v>
      </c>
      <c r="K39" s="238" t="s">
        <v>3552</v>
      </c>
      <c r="L39" s="232">
        <v>42</v>
      </c>
      <c r="M39" s="232">
        <v>42</v>
      </c>
      <c r="N39" s="232" t="s">
        <v>170</v>
      </c>
      <c r="O39" s="232">
        <v>2000</v>
      </c>
      <c r="P39" s="232">
        <v>17000</v>
      </c>
      <c r="Q39" s="233">
        <v>120000</v>
      </c>
      <c r="R39" s="232" t="s">
        <v>38</v>
      </c>
      <c r="S39" s="232" t="s">
        <v>39</v>
      </c>
      <c r="T39" s="232" t="s">
        <v>40</v>
      </c>
      <c r="U39" s="234" t="s">
        <v>41</v>
      </c>
      <c r="V39" s="235" t="s">
        <v>42</v>
      </c>
      <c r="W39" s="235" t="s">
        <v>43</v>
      </c>
      <c r="X39" s="235" t="s">
        <v>43</v>
      </c>
      <c r="Y39" s="235" t="s">
        <v>130</v>
      </c>
      <c r="Z39" s="234" t="s">
        <v>40</v>
      </c>
      <c r="AA39" s="234" t="s">
        <v>45</v>
      </c>
      <c r="AB39" s="234" t="s">
        <v>45</v>
      </c>
      <c r="AC39" s="234" t="s">
        <v>61</v>
      </c>
      <c r="AD39" s="234" t="s">
        <v>62</v>
      </c>
      <c r="AE39" s="236" t="s">
        <v>171</v>
      </c>
      <c r="AF39" s="236" t="s">
        <v>171</v>
      </c>
      <c r="AG39" s="234" t="s">
        <v>117</v>
      </c>
      <c r="AH39" s="234" t="s">
        <v>98</v>
      </c>
      <c r="AI39" s="237"/>
    </row>
    <row r="40" spans="1:35" ht="15" customHeight="1">
      <c r="A40" s="29" t="s">
        <v>174</v>
      </c>
      <c r="B40" s="40" t="s">
        <v>175</v>
      </c>
      <c r="C40" s="42">
        <v>2254.6468749999999</v>
      </c>
      <c r="D40" s="42">
        <v>2254.6468749999999</v>
      </c>
      <c r="E40" s="231">
        <v>0.05</v>
      </c>
      <c r="F40" s="231">
        <v>2728.1832187499999</v>
      </c>
      <c r="G40" s="231">
        <v>2728.1832187499999</v>
      </c>
      <c r="H40" s="232"/>
      <c r="I40" s="39">
        <v>100</v>
      </c>
      <c r="J40" s="39">
        <v>75</v>
      </c>
      <c r="K40" s="238" t="s">
        <v>3552</v>
      </c>
      <c r="L40" s="232">
        <v>42</v>
      </c>
      <c r="M40" s="232">
        <v>42</v>
      </c>
      <c r="N40" s="232" t="s">
        <v>170</v>
      </c>
      <c r="O40" s="232">
        <v>2000</v>
      </c>
      <c r="P40" s="232">
        <v>17000</v>
      </c>
      <c r="Q40" s="233">
        <v>120000</v>
      </c>
      <c r="R40" s="232" t="s">
        <v>38</v>
      </c>
      <c r="S40" s="232" t="s">
        <v>39</v>
      </c>
      <c r="T40" s="232" t="s">
        <v>40</v>
      </c>
      <c r="U40" s="234" t="s">
        <v>41</v>
      </c>
      <c r="V40" s="235" t="s">
        <v>42</v>
      </c>
      <c r="W40" s="235" t="s">
        <v>43</v>
      </c>
      <c r="X40" s="235" t="s">
        <v>43</v>
      </c>
      <c r="Y40" s="235" t="s">
        <v>130</v>
      </c>
      <c r="Z40" s="234" t="s">
        <v>40</v>
      </c>
      <c r="AA40" s="234" t="s">
        <v>45</v>
      </c>
      <c r="AB40" s="234" t="s">
        <v>45</v>
      </c>
      <c r="AC40" s="234" t="s">
        <v>61</v>
      </c>
      <c r="AD40" s="234" t="s">
        <v>62</v>
      </c>
      <c r="AE40" s="236" t="s">
        <v>171</v>
      </c>
      <c r="AF40" s="236" t="s">
        <v>171</v>
      </c>
      <c r="AG40" s="234" t="s">
        <v>117</v>
      </c>
      <c r="AH40" s="234" t="s">
        <v>98</v>
      </c>
      <c r="AI40" s="237"/>
    </row>
    <row r="41" spans="1:35" ht="15" customHeight="1">
      <c r="A41" s="29" t="s">
        <v>176</v>
      </c>
      <c r="B41" s="40" t="s">
        <v>177</v>
      </c>
      <c r="C41" s="42">
        <v>1119.3812500000001</v>
      </c>
      <c r="D41" s="42">
        <v>1119.3812500000001</v>
      </c>
      <c r="E41" s="231">
        <v>0.05</v>
      </c>
      <c r="F41" s="231">
        <v>1354.5118125000001</v>
      </c>
      <c r="G41" s="231">
        <v>1354.5118125000001</v>
      </c>
      <c r="H41" s="232"/>
      <c r="I41" s="39">
        <v>50</v>
      </c>
      <c r="J41" s="39">
        <v>30</v>
      </c>
      <c r="K41" s="238" t="s">
        <v>3552</v>
      </c>
      <c r="L41" s="232">
        <v>20</v>
      </c>
      <c r="M41" s="232">
        <v>20</v>
      </c>
      <c r="N41" s="232" t="s">
        <v>79</v>
      </c>
      <c r="O41" s="232">
        <v>1500</v>
      </c>
      <c r="P41" s="232">
        <v>5000</v>
      </c>
      <c r="Q41" s="233">
        <v>75000</v>
      </c>
      <c r="R41" s="232" t="s">
        <v>115</v>
      </c>
      <c r="S41" s="232" t="s">
        <v>39</v>
      </c>
      <c r="T41" s="232" t="s">
        <v>40</v>
      </c>
      <c r="U41" s="234" t="s">
        <v>41</v>
      </c>
      <c r="V41" s="235" t="s">
        <v>42</v>
      </c>
      <c r="W41" s="235" t="s">
        <v>43</v>
      </c>
      <c r="X41" s="235" t="s">
        <v>43</v>
      </c>
      <c r="Y41" s="235" t="s">
        <v>130</v>
      </c>
      <c r="Z41" s="234" t="s">
        <v>40</v>
      </c>
      <c r="AA41" s="234" t="s">
        <v>45</v>
      </c>
      <c r="AB41" s="234" t="s">
        <v>45</v>
      </c>
      <c r="AC41" s="234" t="s">
        <v>46</v>
      </c>
      <c r="AD41" s="234" t="s">
        <v>178</v>
      </c>
      <c r="AE41" s="236" t="s">
        <v>179</v>
      </c>
      <c r="AF41" s="236" t="s">
        <v>180</v>
      </c>
      <c r="AG41" s="234" t="s">
        <v>80</v>
      </c>
      <c r="AH41" s="234" t="s">
        <v>81</v>
      </c>
      <c r="AI41" s="237"/>
    </row>
    <row r="42" spans="1:35" ht="15" customHeight="1">
      <c r="A42" s="29" t="s">
        <v>181</v>
      </c>
      <c r="B42" s="40" t="s">
        <v>182</v>
      </c>
      <c r="C42" s="42">
        <v>1199.7375</v>
      </c>
      <c r="D42" s="42">
        <v>1199.7375</v>
      </c>
      <c r="E42" s="231">
        <v>0.05</v>
      </c>
      <c r="F42" s="231">
        <v>1451.7428749999999</v>
      </c>
      <c r="G42" s="231">
        <v>1451.7428749999999</v>
      </c>
      <c r="H42" s="232"/>
      <c r="I42" s="66">
        <v>50</v>
      </c>
      <c r="J42" s="66">
        <v>30</v>
      </c>
      <c r="K42" s="238" t="s">
        <v>3552</v>
      </c>
      <c r="L42" s="232">
        <v>20</v>
      </c>
      <c r="M42" s="232">
        <v>20</v>
      </c>
      <c r="N42" s="232" t="s">
        <v>79</v>
      </c>
      <c r="O42" s="232">
        <v>1500</v>
      </c>
      <c r="P42" s="232">
        <v>5000</v>
      </c>
      <c r="Q42" s="233">
        <v>75000</v>
      </c>
      <c r="R42" s="232" t="s">
        <v>115</v>
      </c>
      <c r="S42" s="232" t="s">
        <v>39</v>
      </c>
      <c r="T42" s="232" t="s">
        <v>40</v>
      </c>
      <c r="U42" s="234" t="s">
        <v>41</v>
      </c>
      <c r="V42" s="235" t="s">
        <v>42</v>
      </c>
      <c r="W42" s="235" t="s">
        <v>43</v>
      </c>
      <c r="X42" s="235" t="s">
        <v>43</v>
      </c>
      <c r="Y42" s="235" t="s">
        <v>130</v>
      </c>
      <c r="Z42" s="234" t="s">
        <v>40</v>
      </c>
      <c r="AA42" s="234" t="s">
        <v>45</v>
      </c>
      <c r="AB42" s="234" t="s">
        <v>45</v>
      </c>
      <c r="AC42" s="234" t="s">
        <v>46</v>
      </c>
      <c r="AD42" s="234" t="s">
        <v>178</v>
      </c>
      <c r="AE42" s="236" t="s">
        <v>179</v>
      </c>
      <c r="AF42" s="236" t="s">
        <v>180</v>
      </c>
      <c r="AG42" s="234" t="s">
        <v>80</v>
      </c>
      <c r="AH42" s="234" t="s">
        <v>81</v>
      </c>
      <c r="AI42" s="237"/>
    </row>
    <row r="43" spans="1:35" ht="15" customHeight="1">
      <c r="A43" s="29" t="s">
        <v>183</v>
      </c>
      <c r="B43" s="40" t="s">
        <v>184</v>
      </c>
      <c r="C43" s="42">
        <v>1360.4499999999998</v>
      </c>
      <c r="D43" s="42">
        <v>1360.4499999999998</v>
      </c>
      <c r="E43" s="231">
        <v>0.05</v>
      </c>
      <c r="F43" s="231">
        <v>1646.2049999999997</v>
      </c>
      <c r="G43" s="231">
        <v>1646.2049999999997</v>
      </c>
      <c r="H43" s="232"/>
      <c r="I43" s="66">
        <v>50</v>
      </c>
      <c r="J43" s="66">
        <v>30</v>
      </c>
      <c r="K43" s="238" t="s">
        <v>3552</v>
      </c>
      <c r="L43" s="232">
        <v>20</v>
      </c>
      <c r="M43" s="232">
        <v>20</v>
      </c>
      <c r="N43" s="232" t="s">
        <v>79</v>
      </c>
      <c r="O43" s="232">
        <v>1500</v>
      </c>
      <c r="P43" s="232">
        <v>5000</v>
      </c>
      <c r="Q43" s="233">
        <v>75000</v>
      </c>
      <c r="R43" s="232" t="s">
        <v>115</v>
      </c>
      <c r="S43" s="232" t="s">
        <v>39</v>
      </c>
      <c r="T43" s="232" t="s">
        <v>40</v>
      </c>
      <c r="U43" s="234" t="s">
        <v>41</v>
      </c>
      <c r="V43" s="235" t="s">
        <v>42</v>
      </c>
      <c r="W43" s="235" t="s">
        <v>43</v>
      </c>
      <c r="X43" s="235" t="s">
        <v>43</v>
      </c>
      <c r="Y43" s="235" t="s">
        <v>130</v>
      </c>
      <c r="Z43" s="234" t="s">
        <v>40</v>
      </c>
      <c r="AA43" s="234" t="s">
        <v>45</v>
      </c>
      <c r="AB43" s="234" t="s">
        <v>45</v>
      </c>
      <c r="AC43" s="234" t="s">
        <v>61</v>
      </c>
      <c r="AD43" s="234" t="s">
        <v>185</v>
      </c>
      <c r="AE43" s="236" t="s">
        <v>179</v>
      </c>
      <c r="AF43" s="236" t="s">
        <v>180</v>
      </c>
      <c r="AG43" s="234" t="s">
        <v>80</v>
      </c>
      <c r="AH43" s="234" t="s">
        <v>81</v>
      </c>
      <c r="AI43" s="237"/>
    </row>
    <row r="44" spans="1:35" ht="15" customHeight="1">
      <c r="A44" s="29" t="s">
        <v>186</v>
      </c>
      <c r="B44" s="40" t="s">
        <v>187</v>
      </c>
      <c r="C44" s="42">
        <v>2264.9249999999997</v>
      </c>
      <c r="D44" s="42">
        <v>2264.9249999999997</v>
      </c>
      <c r="E44" s="231">
        <v>0.05</v>
      </c>
      <c r="F44" s="231">
        <v>2740.6197499999998</v>
      </c>
      <c r="G44" s="231">
        <v>2740.6197499999998</v>
      </c>
      <c r="H44" s="232"/>
      <c r="I44" s="66">
        <v>100</v>
      </c>
      <c r="J44" s="66">
        <v>75</v>
      </c>
      <c r="K44" s="66"/>
      <c r="L44" s="232">
        <v>30</v>
      </c>
      <c r="M44" s="232">
        <v>30</v>
      </c>
      <c r="N44" s="232" t="s">
        <v>188</v>
      </c>
      <c r="O44" s="232">
        <v>2500</v>
      </c>
      <c r="P44" s="232">
        <v>13000</v>
      </c>
      <c r="Q44" s="233">
        <v>120000</v>
      </c>
      <c r="R44" s="232" t="s">
        <v>115</v>
      </c>
      <c r="S44" s="232" t="s">
        <v>39</v>
      </c>
      <c r="T44" s="232" t="s">
        <v>40</v>
      </c>
      <c r="U44" s="234" t="s">
        <v>41</v>
      </c>
      <c r="V44" s="235" t="s">
        <v>42</v>
      </c>
      <c r="W44" s="235" t="s">
        <v>43</v>
      </c>
      <c r="X44" s="235" t="s">
        <v>43</v>
      </c>
      <c r="Y44" s="235" t="s">
        <v>130</v>
      </c>
      <c r="Z44" s="234" t="s">
        <v>40</v>
      </c>
      <c r="AA44" s="234" t="s">
        <v>45</v>
      </c>
      <c r="AB44" s="234" t="s">
        <v>45</v>
      </c>
      <c r="AC44" s="234" t="s">
        <v>46</v>
      </c>
      <c r="AD44" s="234" t="s">
        <v>47</v>
      </c>
      <c r="AE44" s="236" t="s">
        <v>116</v>
      </c>
      <c r="AF44" s="236" t="s">
        <v>116</v>
      </c>
      <c r="AG44" s="234" t="s">
        <v>117</v>
      </c>
      <c r="AH44" s="234" t="s">
        <v>98</v>
      </c>
      <c r="AI44" s="237"/>
    </row>
    <row r="45" spans="1:35" ht="15" customHeight="1">
      <c r="A45" s="29" t="s">
        <v>189</v>
      </c>
      <c r="B45" s="40" t="s">
        <v>190</v>
      </c>
      <c r="C45" s="42">
        <v>2458.3406249999998</v>
      </c>
      <c r="D45" s="42">
        <v>2458.3406249999998</v>
      </c>
      <c r="E45" s="231">
        <v>0.05</v>
      </c>
      <c r="F45" s="231">
        <v>2974.6526562499998</v>
      </c>
      <c r="G45" s="231">
        <v>2974.6526562499998</v>
      </c>
      <c r="H45" s="232"/>
      <c r="I45" s="66">
        <v>100</v>
      </c>
      <c r="J45" s="66">
        <v>75</v>
      </c>
      <c r="K45" s="66"/>
      <c r="L45" s="232">
        <v>30</v>
      </c>
      <c r="M45" s="232">
        <v>30</v>
      </c>
      <c r="N45" s="232" t="s">
        <v>188</v>
      </c>
      <c r="O45" s="232">
        <v>2500</v>
      </c>
      <c r="P45" s="232">
        <v>13000</v>
      </c>
      <c r="Q45" s="233">
        <v>120000</v>
      </c>
      <c r="R45" s="232" t="s">
        <v>115</v>
      </c>
      <c r="S45" s="232" t="s">
        <v>39</v>
      </c>
      <c r="T45" s="232" t="s">
        <v>40</v>
      </c>
      <c r="U45" s="234" t="s">
        <v>41</v>
      </c>
      <c r="V45" s="235" t="s">
        <v>42</v>
      </c>
      <c r="W45" s="235" t="s">
        <v>43</v>
      </c>
      <c r="X45" s="235" t="s">
        <v>43</v>
      </c>
      <c r="Y45" s="235" t="s">
        <v>130</v>
      </c>
      <c r="Z45" s="234" t="s">
        <v>40</v>
      </c>
      <c r="AA45" s="234" t="s">
        <v>45</v>
      </c>
      <c r="AB45" s="234" t="s">
        <v>45</v>
      </c>
      <c r="AC45" s="234" t="s">
        <v>61</v>
      </c>
      <c r="AD45" s="234" t="s">
        <v>62</v>
      </c>
      <c r="AE45" s="236" t="s">
        <v>116</v>
      </c>
      <c r="AF45" s="236" t="s">
        <v>116</v>
      </c>
      <c r="AG45" s="234" t="s">
        <v>117</v>
      </c>
      <c r="AH45" s="234" t="s">
        <v>98</v>
      </c>
      <c r="AI45" s="237"/>
    </row>
    <row r="46" spans="1:35" ht="15" customHeight="1">
      <c r="A46" s="29" t="s">
        <v>191</v>
      </c>
      <c r="B46" s="40" t="s">
        <v>192</v>
      </c>
      <c r="C46" s="42">
        <v>3938.3906249999995</v>
      </c>
      <c r="D46" s="42">
        <v>3938.3906249999995</v>
      </c>
      <c r="E46" s="231">
        <v>0.05</v>
      </c>
      <c r="F46" s="231">
        <v>4765.5131562499992</v>
      </c>
      <c r="G46" s="231">
        <v>4765.5131562499992</v>
      </c>
      <c r="H46" s="232"/>
      <c r="I46" s="66">
        <v>150</v>
      </c>
      <c r="J46" s="66">
        <v>100</v>
      </c>
      <c r="K46" s="66"/>
      <c r="L46" s="232">
        <v>30</v>
      </c>
      <c r="M46" s="232">
        <v>30</v>
      </c>
      <c r="N46" s="232" t="s">
        <v>188</v>
      </c>
      <c r="O46" s="232">
        <v>2500</v>
      </c>
      <c r="P46" s="232">
        <v>13000</v>
      </c>
      <c r="Q46" s="233">
        <v>120000</v>
      </c>
      <c r="R46" s="232" t="s">
        <v>115</v>
      </c>
      <c r="S46" s="232" t="s">
        <v>39</v>
      </c>
      <c r="T46" s="232" t="s">
        <v>40</v>
      </c>
      <c r="U46" s="234" t="s">
        <v>41</v>
      </c>
      <c r="V46" s="235" t="s">
        <v>42</v>
      </c>
      <c r="W46" s="235" t="s">
        <v>43</v>
      </c>
      <c r="X46" s="235" t="s">
        <v>43</v>
      </c>
      <c r="Y46" s="235" t="s">
        <v>130</v>
      </c>
      <c r="Z46" s="234" t="s">
        <v>40</v>
      </c>
      <c r="AA46" s="234" t="s">
        <v>45</v>
      </c>
      <c r="AB46" s="234" t="s">
        <v>45</v>
      </c>
      <c r="AC46" s="234" t="s">
        <v>61</v>
      </c>
      <c r="AD46" s="234" t="s">
        <v>62</v>
      </c>
      <c r="AE46" s="236" t="s">
        <v>116</v>
      </c>
      <c r="AF46" s="236" t="s">
        <v>116</v>
      </c>
      <c r="AG46" s="234" t="s">
        <v>117</v>
      </c>
      <c r="AH46" s="234" t="s">
        <v>98</v>
      </c>
      <c r="AI46" s="237"/>
    </row>
    <row r="47" spans="1:35" ht="15" customHeight="1">
      <c r="A47" s="29" t="s">
        <v>193</v>
      </c>
      <c r="B47" s="40" t="s">
        <v>194</v>
      </c>
      <c r="C47" s="42">
        <v>3550.6249999999995</v>
      </c>
      <c r="D47" s="42">
        <v>3550.6249999999995</v>
      </c>
      <c r="E47" s="231">
        <v>0.05</v>
      </c>
      <c r="F47" s="231">
        <v>4296.31675</v>
      </c>
      <c r="G47" s="231">
        <v>4296.31675</v>
      </c>
      <c r="H47" s="232"/>
      <c r="I47" s="66">
        <v>150</v>
      </c>
      <c r="J47" s="66">
        <v>100</v>
      </c>
      <c r="K47" s="66"/>
      <c r="L47" s="232">
        <v>46</v>
      </c>
      <c r="M47" s="232">
        <v>46</v>
      </c>
      <c r="N47" s="232" t="s">
        <v>195</v>
      </c>
      <c r="O47" s="232">
        <v>4000</v>
      </c>
      <c r="P47" s="232">
        <v>25000</v>
      </c>
      <c r="Q47" s="233">
        <v>175000</v>
      </c>
      <c r="R47" s="232" t="s">
        <v>115</v>
      </c>
      <c r="S47" s="232" t="s">
        <v>39</v>
      </c>
      <c r="T47" s="232" t="s">
        <v>40</v>
      </c>
      <c r="U47" s="234" t="s">
        <v>41</v>
      </c>
      <c r="V47" s="235" t="s">
        <v>42</v>
      </c>
      <c r="W47" s="235" t="s">
        <v>43</v>
      </c>
      <c r="X47" s="235" t="s">
        <v>43</v>
      </c>
      <c r="Y47" s="235" t="s">
        <v>130</v>
      </c>
      <c r="Z47" s="234" t="s">
        <v>40</v>
      </c>
      <c r="AA47" s="234" t="s">
        <v>45</v>
      </c>
      <c r="AB47" s="234" t="s">
        <v>45</v>
      </c>
      <c r="AC47" s="234" t="s">
        <v>61</v>
      </c>
      <c r="AD47" s="234" t="s">
        <v>62</v>
      </c>
      <c r="AE47" s="236" t="s">
        <v>171</v>
      </c>
      <c r="AF47" s="236" t="s">
        <v>171</v>
      </c>
      <c r="AG47" s="234" t="s">
        <v>117</v>
      </c>
      <c r="AH47" s="234" t="s">
        <v>123</v>
      </c>
      <c r="AI47" s="237"/>
    </row>
    <row r="48" spans="1:35" ht="15" customHeight="1">
      <c r="A48" s="29" t="s">
        <v>196</v>
      </c>
      <c r="B48" s="29" t="s">
        <v>197</v>
      </c>
      <c r="C48" s="231">
        <v>4948.45</v>
      </c>
      <c r="D48" s="231">
        <v>4948.45</v>
      </c>
      <c r="E48" s="231">
        <v>0.05</v>
      </c>
      <c r="F48" s="231">
        <v>5987.6849999999995</v>
      </c>
      <c r="G48" s="231">
        <v>5987.6849999999995</v>
      </c>
      <c r="H48" s="232"/>
      <c r="I48" s="39">
        <v>150</v>
      </c>
      <c r="J48" s="39">
        <v>100</v>
      </c>
      <c r="K48" s="39"/>
      <c r="L48" s="232">
        <v>46</v>
      </c>
      <c r="M48" s="232">
        <v>46</v>
      </c>
      <c r="N48" s="232" t="s">
        <v>195</v>
      </c>
      <c r="O48" s="232">
        <v>4000</v>
      </c>
      <c r="P48" s="232">
        <v>25000</v>
      </c>
      <c r="Q48" s="233">
        <v>175000</v>
      </c>
      <c r="R48" s="232" t="s">
        <v>115</v>
      </c>
      <c r="S48" s="232" t="s">
        <v>39</v>
      </c>
      <c r="T48" s="232" t="s">
        <v>40</v>
      </c>
      <c r="U48" s="234" t="s">
        <v>41</v>
      </c>
      <c r="V48" s="235" t="s">
        <v>42</v>
      </c>
      <c r="W48" s="235" t="s">
        <v>43</v>
      </c>
      <c r="X48" s="235" t="s">
        <v>43</v>
      </c>
      <c r="Y48" s="235" t="s">
        <v>130</v>
      </c>
      <c r="Z48" s="234" t="s">
        <v>40</v>
      </c>
      <c r="AA48" s="234" t="s">
        <v>45</v>
      </c>
      <c r="AB48" s="234" t="s">
        <v>45</v>
      </c>
      <c r="AC48" s="234" t="s">
        <v>61</v>
      </c>
      <c r="AD48" s="234" t="s">
        <v>62</v>
      </c>
      <c r="AE48" s="236" t="s">
        <v>171</v>
      </c>
      <c r="AF48" s="236" t="s">
        <v>171</v>
      </c>
      <c r="AG48" s="234" t="s">
        <v>117</v>
      </c>
      <c r="AH48" s="234" t="s">
        <v>123</v>
      </c>
      <c r="AI48" s="237"/>
    </row>
    <row r="49" spans="1:35" ht="15" customHeight="1">
      <c r="A49" s="29" t="s">
        <v>198</v>
      </c>
      <c r="B49" s="29" t="s">
        <v>199</v>
      </c>
      <c r="C49" s="231">
        <v>5224.0906249999998</v>
      </c>
      <c r="D49" s="231">
        <v>5224.0906249999998</v>
      </c>
      <c r="E49" s="231">
        <v>0.05</v>
      </c>
      <c r="F49" s="231">
        <v>6321.2101562500002</v>
      </c>
      <c r="G49" s="231">
        <v>6321.2101562500002</v>
      </c>
      <c r="H49" s="232"/>
      <c r="I49" s="39">
        <v>150</v>
      </c>
      <c r="J49" s="39">
        <v>100</v>
      </c>
      <c r="K49" s="39"/>
      <c r="L49" s="232">
        <v>46</v>
      </c>
      <c r="M49" s="232">
        <v>46</v>
      </c>
      <c r="N49" s="232" t="s">
        <v>195</v>
      </c>
      <c r="O49" s="232">
        <v>4000</v>
      </c>
      <c r="P49" s="232">
        <v>25000</v>
      </c>
      <c r="Q49" s="233">
        <v>175000</v>
      </c>
      <c r="R49" s="232" t="s">
        <v>115</v>
      </c>
      <c r="S49" s="232" t="s">
        <v>39</v>
      </c>
      <c r="T49" s="232" t="s">
        <v>40</v>
      </c>
      <c r="U49" s="234" t="s">
        <v>41</v>
      </c>
      <c r="V49" s="235" t="s">
        <v>42</v>
      </c>
      <c r="W49" s="235" t="s">
        <v>43</v>
      </c>
      <c r="X49" s="235" t="s">
        <v>43</v>
      </c>
      <c r="Y49" s="235" t="s">
        <v>130</v>
      </c>
      <c r="Z49" s="234" t="s">
        <v>40</v>
      </c>
      <c r="AA49" s="234" t="s">
        <v>45</v>
      </c>
      <c r="AB49" s="234" t="s">
        <v>45</v>
      </c>
      <c r="AC49" s="234" t="s">
        <v>61</v>
      </c>
      <c r="AD49" s="234" t="s">
        <v>62</v>
      </c>
      <c r="AE49" s="236" t="s">
        <v>171</v>
      </c>
      <c r="AF49" s="236" t="s">
        <v>171</v>
      </c>
      <c r="AG49" s="234" t="s">
        <v>117</v>
      </c>
      <c r="AH49" s="234" t="s">
        <v>123</v>
      </c>
      <c r="AI49" s="237"/>
    </row>
    <row r="50" spans="1:35" ht="15" customHeight="1">
      <c r="A50" s="29" t="s">
        <v>736</v>
      </c>
      <c r="B50" s="29" t="s">
        <v>737</v>
      </c>
      <c r="C50" s="231">
        <v>128.00937499999998</v>
      </c>
      <c r="D50" s="231">
        <v>128.00937499999998</v>
      </c>
      <c r="E50" s="231">
        <v>0.05</v>
      </c>
      <c r="F50" s="231">
        <v>154.95184374999999</v>
      </c>
      <c r="G50" s="231">
        <v>154.95184374999999</v>
      </c>
      <c r="H50" s="232"/>
      <c r="I50" s="39"/>
      <c r="J50" s="39"/>
      <c r="K50" s="39"/>
      <c r="L50" s="232">
        <v>22</v>
      </c>
      <c r="M50" s="232" t="s">
        <v>36</v>
      </c>
      <c r="N50" s="232" t="s">
        <v>731</v>
      </c>
      <c r="O50" s="232">
        <v>150</v>
      </c>
      <c r="P50" s="232">
        <v>1500</v>
      </c>
      <c r="Q50" s="233">
        <v>10000</v>
      </c>
      <c r="R50" s="232" t="s">
        <v>38</v>
      </c>
      <c r="S50" s="232" t="s">
        <v>203</v>
      </c>
      <c r="T50" s="232" t="s">
        <v>61</v>
      </c>
      <c r="U50" s="234" t="s">
        <v>41</v>
      </c>
      <c r="V50" s="235" t="s">
        <v>204</v>
      </c>
      <c r="W50" s="235" t="s">
        <v>320</v>
      </c>
      <c r="X50" s="235" t="s">
        <v>320</v>
      </c>
      <c r="Y50" s="235" t="s">
        <v>44</v>
      </c>
      <c r="Z50" s="234" t="s">
        <v>40</v>
      </c>
      <c r="AA50" s="234">
        <v>22</v>
      </c>
      <c r="AB50" s="234" t="s">
        <v>36</v>
      </c>
      <c r="AC50" s="234" t="s">
        <v>46</v>
      </c>
      <c r="AD50" s="234" t="s">
        <v>40</v>
      </c>
      <c r="AE50" s="236" t="s">
        <v>57</v>
      </c>
      <c r="AF50" s="236" t="s">
        <v>57</v>
      </c>
      <c r="AG50" s="234" t="s">
        <v>207</v>
      </c>
      <c r="AH50" s="234" t="s">
        <v>732</v>
      </c>
      <c r="AI50" s="237"/>
    </row>
    <row r="51" spans="1:35" ht="15" customHeight="1">
      <c r="A51" s="29" t="s">
        <v>738</v>
      </c>
      <c r="B51" s="29" t="s">
        <v>739</v>
      </c>
      <c r="C51" s="231">
        <v>155.10624999999999</v>
      </c>
      <c r="D51" s="231">
        <v>155.10624999999999</v>
      </c>
      <c r="E51" s="231">
        <v>0.05</v>
      </c>
      <c r="F51" s="231">
        <v>187.73906249999999</v>
      </c>
      <c r="G51" s="231">
        <v>187.73906249999999</v>
      </c>
      <c r="H51" s="232"/>
      <c r="I51" s="39"/>
      <c r="J51" s="39"/>
      <c r="K51" s="39"/>
      <c r="L51" s="232">
        <v>22</v>
      </c>
      <c r="M51" s="232" t="s">
        <v>36</v>
      </c>
      <c r="N51" s="232" t="s">
        <v>731</v>
      </c>
      <c r="O51" s="232">
        <v>150</v>
      </c>
      <c r="P51" s="232">
        <v>1500</v>
      </c>
      <c r="Q51" s="233">
        <v>10000</v>
      </c>
      <c r="R51" s="232" t="s">
        <v>38</v>
      </c>
      <c r="S51" s="232" t="s">
        <v>203</v>
      </c>
      <c r="T51" s="232" t="s">
        <v>61</v>
      </c>
      <c r="U51" s="234" t="s">
        <v>41</v>
      </c>
      <c r="V51" s="235" t="s">
        <v>204</v>
      </c>
      <c r="W51" s="235" t="s">
        <v>320</v>
      </c>
      <c r="X51" s="235" t="s">
        <v>320</v>
      </c>
      <c r="Y51" s="235" t="s">
        <v>44</v>
      </c>
      <c r="Z51" s="234" t="s">
        <v>40</v>
      </c>
      <c r="AA51" s="234">
        <v>22</v>
      </c>
      <c r="AB51" s="234" t="s">
        <v>36</v>
      </c>
      <c r="AC51" s="234" t="s">
        <v>46</v>
      </c>
      <c r="AD51" s="234" t="s">
        <v>40</v>
      </c>
      <c r="AE51" s="236" t="s">
        <v>144</v>
      </c>
      <c r="AF51" s="236" t="s">
        <v>144</v>
      </c>
      <c r="AG51" s="234" t="s">
        <v>207</v>
      </c>
      <c r="AH51" s="234" t="s">
        <v>50</v>
      </c>
      <c r="AI51" s="237"/>
    </row>
    <row r="52" spans="1:35" ht="15" customHeight="1">
      <c r="A52" s="37" t="s">
        <v>740</v>
      </c>
      <c r="B52" s="44" t="s">
        <v>741</v>
      </c>
      <c r="C52" s="231">
        <v>182.203125</v>
      </c>
      <c r="D52" s="231">
        <v>182.203125</v>
      </c>
      <c r="E52" s="231">
        <v>0.05</v>
      </c>
      <c r="F52" s="231">
        <v>220.52628125000001</v>
      </c>
      <c r="G52" s="231">
        <v>220.52628125000001</v>
      </c>
      <c r="H52" s="232"/>
      <c r="I52" s="39"/>
      <c r="J52" s="39"/>
      <c r="K52" s="39"/>
      <c r="L52" s="232">
        <v>22</v>
      </c>
      <c r="M52" s="232" t="s">
        <v>36</v>
      </c>
      <c r="N52" s="232" t="s">
        <v>731</v>
      </c>
      <c r="O52" s="232">
        <v>150</v>
      </c>
      <c r="P52" s="232">
        <v>1500</v>
      </c>
      <c r="Q52" s="233">
        <v>10000</v>
      </c>
      <c r="R52" s="232" t="s">
        <v>38</v>
      </c>
      <c r="S52" s="232" t="s">
        <v>203</v>
      </c>
      <c r="T52" s="232" t="s">
        <v>61</v>
      </c>
      <c r="U52" s="234" t="s">
        <v>41</v>
      </c>
      <c r="V52" s="235" t="s">
        <v>204</v>
      </c>
      <c r="W52" s="235" t="s">
        <v>735</v>
      </c>
      <c r="X52" s="235" t="s">
        <v>735</v>
      </c>
      <c r="Y52" s="235" t="s">
        <v>44</v>
      </c>
      <c r="Z52" s="234" t="s">
        <v>40</v>
      </c>
      <c r="AA52" s="234">
        <v>22</v>
      </c>
      <c r="AB52" s="234" t="s">
        <v>36</v>
      </c>
      <c r="AC52" s="234" t="s">
        <v>46</v>
      </c>
      <c r="AD52" s="234" t="s">
        <v>40</v>
      </c>
      <c r="AE52" s="236" t="s">
        <v>144</v>
      </c>
      <c r="AF52" s="236" t="s">
        <v>144</v>
      </c>
      <c r="AG52" s="234" t="s">
        <v>207</v>
      </c>
      <c r="AH52" s="234" t="s">
        <v>50</v>
      </c>
      <c r="AI52" s="237"/>
    </row>
    <row r="53" spans="1:35" ht="15" customHeight="1">
      <c r="A53" s="37" t="s">
        <v>742</v>
      </c>
      <c r="B53" s="44" t="s">
        <v>743</v>
      </c>
      <c r="C53" s="231">
        <v>227.98749999999998</v>
      </c>
      <c r="D53" s="231">
        <v>227.98749999999998</v>
      </c>
      <c r="E53" s="231">
        <v>0.05</v>
      </c>
      <c r="F53" s="231">
        <v>275.92537499999997</v>
      </c>
      <c r="G53" s="231">
        <v>275.92537499999997</v>
      </c>
      <c r="H53" s="232"/>
      <c r="I53" s="39"/>
      <c r="J53" s="39"/>
      <c r="K53" s="39"/>
      <c r="L53" s="232">
        <v>22</v>
      </c>
      <c r="M53" s="232" t="s">
        <v>36</v>
      </c>
      <c r="N53" s="232" t="s">
        <v>731</v>
      </c>
      <c r="O53" s="232">
        <v>150</v>
      </c>
      <c r="P53" s="232">
        <v>1500</v>
      </c>
      <c r="Q53" s="233">
        <v>10000</v>
      </c>
      <c r="R53" s="232" t="s">
        <v>38</v>
      </c>
      <c r="S53" s="232" t="s">
        <v>203</v>
      </c>
      <c r="T53" s="232" t="s">
        <v>61</v>
      </c>
      <c r="U53" s="234" t="s">
        <v>41</v>
      </c>
      <c r="V53" s="235" t="s">
        <v>204</v>
      </c>
      <c r="W53" s="235" t="s">
        <v>735</v>
      </c>
      <c r="X53" s="235" t="s">
        <v>735</v>
      </c>
      <c r="Y53" s="235" t="s">
        <v>44</v>
      </c>
      <c r="Z53" s="234" t="s">
        <v>40</v>
      </c>
      <c r="AA53" s="234">
        <v>22</v>
      </c>
      <c r="AB53" s="234" t="s">
        <v>36</v>
      </c>
      <c r="AC53" s="234" t="s">
        <v>46</v>
      </c>
      <c r="AD53" s="234" t="s">
        <v>40</v>
      </c>
      <c r="AE53" s="236" t="s">
        <v>144</v>
      </c>
      <c r="AF53" s="236" t="s">
        <v>144</v>
      </c>
      <c r="AG53" s="234" t="s">
        <v>207</v>
      </c>
      <c r="AH53" s="234" t="s">
        <v>50</v>
      </c>
      <c r="AI53" s="237"/>
    </row>
    <row r="54" spans="1:35" ht="15" customHeight="1">
      <c r="A54" s="29" t="s">
        <v>215</v>
      </c>
      <c r="B54" s="29" t="s">
        <v>216</v>
      </c>
      <c r="C54" s="231">
        <v>242.00312500000001</v>
      </c>
      <c r="D54" s="231">
        <v>204.77187499999999</v>
      </c>
      <c r="E54" s="231">
        <v>0.05</v>
      </c>
      <c r="F54" s="231">
        <v>292.88428125000002</v>
      </c>
      <c r="G54" s="231">
        <v>247.83446875000001</v>
      </c>
      <c r="H54" s="231"/>
      <c r="I54" s="39"/>
      <c r="J54" s="39"/>
      <c r="K54" s="39"/>
      <c r="L54" s="232">
        <v>25</v>
      </c>
      <c r="M54" s="232" t="s">
        <v>36</v>
      </c>
      <c r="N54" s="232" t="s">
        <v>217</v>
      </c>
      <c r="O54" s="232">
        <v>500</v>
      </c>
      <c r="P54" s="232">
        <v>2000</v>
      </c>
      <c r="Q54" s="233">
        <v>8000</v>
      </c>
      <c r="R54" s="232" t="s">
        <v>38</v>
      </c>
      <c r="S54" s="232" t="s">
        <v>203</v>
      </c>
      <c r="T54" s="232" t="s">
        <v>40</v>
      </c>
      <c r="U54" s="234" t="s">
        <v>41</v>
      </c>
      <c r="V54" s="235" t="s">
        <v>204</v>
      </c>
      <c r="W54" s="235" t="s">
        <v>212</v>
      </c>
      <c r="X54" s="235" t="s">
        <v>212</v>
      </c>
      <c r="Y54" s="235" t="s">
        <v>44</v>
      </c>
      <c r="Z54" s="234" t="s">
        <v>40</v>
      </c>
      <c r="AA54" s="234" t="s">
        <v>218</v>
      </c>
      <c r="AB54" s="234" t="s">
        <v>45</v>
      </c>
      <c r="AC54" s="234" t="s">
        <v>61</v>
      </c>
      <c r="AD54" s="234" t="s">
        <v>62</v>
      </c>
      <c r="AE54" s="234" t="s">
        <v>144</v>
      </c>
      <c r="AF54" s="234" t="s">
        <v>144</v>
      </c>
      <c r="AG54" s="234" t="s">
        <v>207</v>
      </c>
      <c r="AH54" s="234" t="s">
        <v>50</v>
      </c>
      <c r="AI54" s="237"/>
    </row>
    <row r="55" spans="1:35" ht="15" customHeight="1">
      <c r="A55" s="29" t="s">
        <v>219</v>
      </c>
      <c r="B55" s="29" t="s">
        <v>220</v>
      </c>
      <c r="C55" s="231">
        <v>290.59062499999999</v>
      </c>
      <c r="D55" s="231">
        <v>245.88437499999998</v>
      </c>
      <c r="E55" s="231">
        <v>0.05</v>
      </c>
      <c r="F55" s="231">
        <v>351.67515624999999</v>
      </c>
      <c r="G55" s="231">
        <v>297.58059374999999</v>
      </c>
      <c r="H55" s="231"/>
      <c r="I55" s="39"/>
      <c r="J55" s="39"/>
      <c r="K55" s="39"/>
      <c r="L55" s="232">
        <v>25</v>
      </c>
      <c r="M55" s="232" t="s">
        <v>36</v>
      </c>
      <c r="N55" s="232" t="s">
        <v>217</v>
      </c>
      <c r="O55" s="232">
        <v>500</v>
      </c>
      <c r="P55" s="232">
        <v>2000</v>
      </c>
      <c r="Q55" s="233">
        <v>8000</v>
      </c>
      <c r="R55" s="232" t="s">
        <v>38</v>
      </c>
      <c r="S55" s="232" t="s">
        <v>203</v>
      </c>
      <c r="T55" s="232" t="s">
        <v>40</v>
      </c>
      <c r="U55" s="234" t="s">
        <v>41</v>
      </c>
      <c r="V55" s="235" t="s">
        <v>204</v>
      </c>
      <c r="W55" s="235" t="s">
        <v>212</v>
      </c>
      <c r="X55" s="235" t="s">
        <v>212</v>
      </c>
      <c r="Y55" s="235" t="s">
        <v>44</v>
      </c>
      <c r="Z55" s="234" t="s">
        <v>40</v>
      </c>
      <c r="AA55" s="234" t="s">
        <v>218</v>
      </c>
      <c r="AB55" s="234" t="s">
        <v>45</v>
      </c>
      <c r="AC55" s="234" t="s">
        <v>61</v>
      </c>
      <c r="AD55" s="234" t="s">
        <v>62</v>
      </c>
      <c r="AE55" s="234" t="s">
        <v>144</v>
      </c>
      <c r="AF55" s="234" t="s">
        <v>144</v>
      </c>
      <c r="AG55" s="234" t="s">
        <v>207</v>
      </c>
      <c r="AH55" s="234" t="s">
        <v>50</v>
      </c>
      <c r="AI55" s="237"/>
    </row>
    <row r="56" spans="1:35" ht="15" customHeight="1">
      <c r="A56" s="29" t="s">
        <v>222</v>
      </c>
      <c r="B56" s="29" t="s">
        <v>223</v>
      </c>
      <c r="C56" s="231">
        <v>327.96562499999999</v>
      </c>
      <c r="D56" s="231">
        <v>294.328125</v>
      </c>
      <c r="E56" s="231">
        <v>0.05</v>
      </c>
      <c r="F56" s="231">
        <v>396.89890624999998</v>
      </c>
      <c r="G56" s="231">
        <v>356.19753125</v>
      </c>
      <c r="H56" s="231" t="s">
        <v>70</v>
      </c>
      <c r="I56" s="39"/>
      <c r="J56" s="39"/>
      <c r="K56" s="238" t="s">
        <v>3552</v>
      </c>
      <c r="L56" s="232">
        <v>38</v>
      </c>
      <c r="M56" s="232" t="s">
        <v>36</v>
      </c>
      <c r="N56" s="232" t="s">
        <v>71</v>
      </c>
      <c r="O56" s="232">
        <v>750</v>
      </c>
      <c r="P56" s="232">
        <v>4000</v>
      </c>
      <c r="Q56" s="233">
        <v>80000</v>
      </c>
      <c r="R56" s="232" t="s">
        <v>38</v>
      </c>
      <c r="S56" s="232" t="s">
        <v>203</v>
      </c>
      <c r="T56" s="232" t="s">
        <v>61</v>
      </c>
      <c r="U56" s="234" t="s">
        <v>41</v>
      </c>
      <c r="V56" s="235" t="s">
        <v>204</v>
      </c>
      <c r="W56" s="235" t="s">
        <v>205</v>
      </c>
      <c r="X56" s="235" t="s">
        <v>205</v>
      </c>
      <c r="Y56" s="235" t="s">
        <v>44</v>
      </c>
      <c r="Z56" s="234" t="s">
        <v>40</v>
      </c>
      <c r="AA56" s="234" t="s">
        <v>224</v>
      </c>
      <c r="AB56" s="234" t="s">
        <v>45</v>
      </c>
      <c r="AC56" s="234" t="s">
        <v>61</v>
      </c>
      <c r="AD56" s="234" t="s">
        <v>62</v>
      </c>
      <c r="AE56" s="234" t="s">
        <v>144</v>
      </c>
      <c r="AF56" s="234" t="s">
        <v>144</v>
      </c>
      <c r="AG56" s="234" t="s">
        <v>72</v>
      </c>
      <c r="AH56" s="234" t="s">
        <v>73</v>
      </c>
      <c r="AI56" s="237"/>
    </row>
    <row r="57" spans="1:35" ht="15" customHeight="1">
      <c r="A57" s="29" t="s">
        <v>225</v>
      </c>
      <c r="B57" s="40" t="s">
        <v>226</v>
      </c>
      <c r="C57" s="231">
        <v>364.40625</v>
      </c>
      <c r="D57" s="231">
        <v>327.03125</v>
      </c>
      <c r="E57" s="231">
        <v>0.05</v>
      </c>
      <c r="F57" s="231">
        <v>440.99206249999997</v>
      </c>
      <c r="G57" s="231">
        <v>395.76831249999998</v>
      </c>
      <c r="H57" s="232" t="s">
        <v>70</v>
      </c>
      <c r="I57" s="39"/>
      <c r="J57" s="39"/>
      <c r="K57" s="238" t="s">
        <v>3552</v>
      </c>
      <c r="L57" s="232">
        <v>38</v>
      </c>
      <c r="M57" s="232" t="s">
        <v>36</v>
      </c>
      <c r="N57" s="232" t="s">
        <v>71</v>
      </c>
      <c r="O57" s="232">
        <v>750</v>
      </c>
      <c r="P57" s="232">
        <v>4000</v>
      </c>
      <c r="Q57" s="233">
        <v>80000</v>
      </c>
      <c r="R57" s="232" t="s">
        <v>38</v>
      </c>
      <c r="S57" s="232" t="s">
        <v>203</v>
      </c>
      <c r="T57" s="232" t="s">
        <v>61</v>
      </c>
      <c r="U57" s="234" t="s">
        <v>41</v>
      </c>
      <c r="V57" s="235" t="s">
        <v>204</v>
      </c>
      <c r="W57" s="235" t="s">
        <v>212</v>
      </c>
      <c r="X57" s="235" t="s">
        <v>212</v>
      </c>
      <c r="Y57" s="235" t="s">
        <v>44</v>
      </c>
      <c r="Z57" s="234" t="s">
        <v>40</v>
      </c>
      <c r="AA57" s="234" t="s">
        <v>224</v>
      </c>
      <c r="AB57" s="234" t="s">
        <v>45</v>
      </c>
      <c r="AC57" s="234" t="s">
        <v>61</v>
      </c>
      <c r="AD57" s="234" t="s">
        <v>62</v>
      </c>
      <c r="AE57" s="236" t="s">
        <v>144</v>
      </c>
      <c r="AF57" s="236" t="s">
        <v>144</v>
      </c>
      <c r="AG57" s="234" t="s">
        <v>72</v>
      </c>
      <c r="AH57" s="234" t="s">
        <v>73</v>
      </c>
      <c r="AI57" s="237"/>
    </row>
    <row r="58" spans="1:35" ht="15" customHeight="1">
      <c r="A58" s="29" t="s">
        <v>227</v>
      </c>
      <c r="B58" s="40" t="s">
        <v>228</v>
      </c>
      <c r="C58" s="231">
        <v>382.15937499999995</v>
      </c>
      <c r="D58" s="231">
        <v>342.96354166666669</v>
      </c>
      <c r="E58" s="231">
        <v>0.05</v>
      </c>
      <c r="F58" s="231">
        <v>462.47334374999997</v>
      </c>
      <c r="G58" s="231">
        <v>415.04638541666668</v>
      </c>
      <c r="H58" s="232" t="s">
        <v>70</v>
      </c>
      <c r="I58" s="39"/>
      <c r="J58" s="39"/>
      <c r="K58" s="238" t="s">
        <v>3552</v>
      </c>
      <c r="L58" s="232">
        <v>38</v>
      </c>
      <c r="M58" s="232" t="s">
        <v>36</v>
      </c>
      <c r="N58" s="232" t="s">
        <v>71</v>
      </c>
      <c r="O58" s="232">
        <v>750</v>
      </c>
      <c r="P58" s="232">
        <v>4000</v>
      </c>
      <c r="Q58" s="233">
        <v>80000</v>
      </c>
      <c r="R58" s="232" t="s">
        <v>38</v>
      </c>
      <c r="S58" s="232" t="s">
        <v>203</v>
      </c>
      <c r="T58" s="232" t="s">
        <v>61</v>
      </c>
      <c r="U58" s="234" t="s">
        <v>41</v>
      </c>
      <c r="V58" s="235" t="s">
        <v>204</v>
      </c>
      <c r="W58" s="235" t="s">
        <v>212</v>
      </c>
      <c r="X58" s="235" t="s">
        <v>212</v>
      </c>
      <c r="Y58" s="235" t="s">
        <v>44</v>
      </c>
      <c r="Z58" s="234" t="s">
        <v>40</v>
      </c>
      <c r="AA58" s="234" t="s">
        <v>224</v>
      </c>
      <c r="AB58" s="234" t="s">
        <v>45</v>
      </c>
      <c r="AC58" s="234" t="s">
        <v>61</v>
      </c>
      <c r="AD58" s="234" t="s">
        <v>62</v>
      </c>
      <c r="AE58" s="236" t="s">
        <v>144</v>
      </c>
      <c r="AF58" s="236" t="s">
        <v>144</v>
      </c>
      <c r="AG58" s="234" t="s">
        <v>72</v>
      </c>
      <c r="AH58" s="234" t="s">
        <v>73</v>
      </c>
      <c r="AI58" s="237"/>
    </row>
    <row r="59" spans="1:35" ht="15" customHeight="1">
      <c r="A59" s="29" t="s">
        <v>230</v>
      </c>
      <c r="B59" s="40" t="s">
        <v>231</v>
      </c>
      <c r="C59" s="231">
        <v>700.78125</v>
      </c>
      <c r="D59" s="231">
        <v>610.9375</v>
      </c>
      <c r="E59" s="231">
        <v>0.05</v>
      </c>
      <c r="F59" s="231">
        <v>848.00581249999993</v>
      </c>
      <c r="G59" s="231">
        <v>739.29487499999993</v>
      </c>
      <c r="H59" s="232"/>
      <c r="I59" s="39">
        <v>75</v>
      </c>
      <c r="J59" s="39">
        <v>30</v>
      </c>
      <c r="K59" s="238" t="s">
        <v>3552</v>
      </c>
      <c r="L59" s="232">
        <v>40</v>
      </c>
      <c r="M59" s="232" t="s">
        <v>36</v>
      </c>
      <c r="N59" s="232" t="s">
        <v>154</v>
      </c>
      <c r="O59" s="232">
        <v>2000</v>
      </c>
      <c r="P59" s="232">
        <v>6000</v>
      </c>
      <c r="Q59" s="233">
        <v>75000</v>
      </c>
      <c r="R59" s="232" t="s">
        <v>38</v>
      </c>
      <c r="S59" s="232" t="s">
        <v>203</v>
      </c>
      <c r="T59" s="232" t="s">
        <v>40</v>
      </c>
      <c r="U59" s="234" t="s">
        <v>41</v>
      </c>
      <c r="V59" s="235" t="s">
        <v>204</v>
      </c>
      <c r="W59" s="235" t="s">
        <v>212</v>
      </c>
      <c r="X59" s="235" t="s">
        <v>212</v>
      </c>
      <c r="Y59" s="235" t="s">
        <v>44</v>
      </c>
      <c r="Z59" s="234" t="s">
        <v>40</v>
      </c>
      <c r="AA59" s="235" t="s">
        <v>232</v>
      </c>
      <c r="AB59" s="235" t="s">
        <v>45</v>
      </c>
      <c r="AC59" s="235" t="s">
        <v>61</v>
      </c>
      <c r="AD59" s="235" t="s">
        <v>62</v>
      </c>
      <c r="AE59" s="236" t="s">
        <v>144</v>
      </c>
      <c r="AF59" s="236" t="s">
        <v>144</v>
      </c>
      <c r="AG59" s="234" t="s">
        <v>117</v>
      </c>
      <c r="AH59" s="234" t="s">
        <v>81</v>
      </c>
      <c r="AI59" s="237"/>
    </row>
    <row r="60" spans="1:35" ht="15" customHeight="1">
      <c r="A60" s="29" t="s">
        <v>233</v>
      </c>
      <c r="B60" s="40" t="s">
        <v>234</v>
      </c>
      <c r="C60" s="231">
        <v>750.30312500000002</v>
      </c>
      <c r="D60" s="231">
        <v>654.11041666666654</v>
      </c>
      <c r="E60" s="231">
        <v>0.05</v>
      </c>
      <c r="F60" s="231">
        <v>907.92728124999996</v>
      </c>
      <c r="G60" s="231">
        <v>791.53410416666645</v>
      </c>
      <c r="H60" s="232"/>
      <c r="I60" s="39">
        <v>75</v>
      </c>
      <c r="J60" s="39">
        <v>30</v>
      </c>
      <c r="K60" s="238" t="s">
        <v>3552</v>
      </c>
      <c r="L60" s="232">
        <v>40</v>
      </c>
      <c r="M60" s="232" t="s">
        <v>36</v>
      </c>
      <c r="N60" s="232" t="s">
        <v>154</v>
      </c>
      <c r="O60" s="232">
        <v>2000</v>
      </c>
      <c r="P60" s="232">
        <v>6000</v>
      </c>
      <c r="Q60" s="233">
        <v>75000</v>
      </c>
      <c r="R60" s="232" t="s">
        <v>38</v>
      </c>
      <c r="S60" s="232" t="s">
        <v>203</v>
      </c>
      <c r="T60" s="232" t="s">
        <v>40</v>
      </c>
      <c r="U60" s="234" t="s">
        <v>41</v>
      </c>
      <c r="V60" s="235" t="s">
        <v>204</v>
      </c>
      <c r="W60" s="235" t="s">
        <v>212</v>
      </c>
      <c r="X60" s="235" t="s">
        <v>212</v>
      </c>
      <c r="Y60" s="235" t="s">
        <v>44</v>
      </c>
      <c r="Z60" s="234" t="s">
        <v>40</v>
      </c>
      <c r="AA60" s="235" t="s">
        <v>232</v>
      </c>
      <c r="AB60" s="235" t="s">
        <v>45</v>
      </c>
      <c r="AC60" s="235" t="s">
        <v>61</v>
      </c>
      <c r="AD60" s="235" t="s">
        <v>62</v>
      </c>
      <c r="AE60" s="236" t="s">
        <v>144</v>
      </c>
      <c r="AF60" s="236" t="s">
        <v>144</v>
      </c>
      <c r="AG60" s="234" t="s">
        <v>117</v>
      </c>
      <c r="AH60" s="234" t="s">
        <v>81</v>
      </c>
      <c r="AI60" s="237"/>
    </row>
    <row r="61" spans="1:35" ht="15" customHeight="1">
      <c r="A61" s="29" t="s">
        <v>236</v>
      </c>
      <c r="B61" s="40" t="s">
        <v>237</v>
      </c>
      <c r="C61" s="231">
        <v>1317.7083333333335</v>
      </c>
      <c r="D61" s="231">
        <v>1317.7083333333335</v>
      </c>
      <c r="E61" s="231">
        <v>0.05</v>
      </c>
      <c r="F61" s="231">
        <v>1594.4875833333333</v>
      </c>
      <c r="G61" s="231">
        <v>1594.4875833333333</v>
      </c>
      <c r="H61" s="232"/>
      <c r="I61" s="39">
        <v>75</v>
      </c>
      <c r="J61" s="39">
        <v>50</v>
      </c>
      <c r="K61" s="238" t="s">
        <v>3552</v>
      </c>
      <c r="L61" s="232">
        <v>43</v>
      </c>
      <c r="M61" s="232" t="s">
        <v>36</v>
      </c>
      <c r="N61" s="232" t="s">
        <v>164</v>
      </c>
      <c r="O61" s="232">
        <v>2000</v>
      </c>
      <c r="P61" s="232">
        <v>7500</v>
      </c>
      <c r="Q61" s="233">
        <v>150000</v>
      </c>
      <c r="R61" s="232" t="s">
        <v>38</v>
      </c>
      <c r="S61" s="232" t="s">
        <v>203</v>
      </c>
      <c r="T61" s="232" t="s">
        <v>61</v>
      </c>
      <c r="U61" s="234" t="s">
        <v>41</v>
      </c>
      <c r="V61" s="235" t="s">
        <v>204</v>
      </c>
      <c r="W61" s="235" t="s">
        <v>205</v>
      </c>
      <c r="X61" s="235" t="s">
        <v>205</v>
      </c>
      <c r="Y61" s="235" t="s">
        <v>44</v>
      </c>
      <c r="Z61" s="234" t="s">
        <v>40</v>
      </c>
      <c r="AA61" s="235" t="s">
        <v>238</v>
      </c>
      <c r="AB61" s="235" t="s">
        <v>45</v>
      </c>
      <c r="AC61" s="235" t="s">
        <v>61</v>
      </c>
      <c r="AD61" s="235" t="s">
        <v>62</v>
      </c>
      <c r="AE61" s="236" t="s">
        <v>239</v>
      </c>
      <c r="AF61" s="236" t="s">
        <v>157</v>
      </c>
      <c r="AG61" s="234" t="s">
        <v>92</v>
      </c>
      <c r="AH61" s="234" t="s">
        <v>81</v>
      </c>
      <c r="AI61" s="237"/>
    </row>
    <row r="62" spans="1:35" ht="15" customHeight="1">
      <c r="A62" s="29" t="s">
        <v>240</v>
      </c>
      <c r="B62" s="40" t="s">
        <v>241</v>
      </c>
      <c r="C62" s="231">
        <v>1548.3072916666667</v>
      </c>
      <c r="D62" s="231">
        <v>1548.3072916666667</v>
      </c>
      <c r="E62" s="231">
        <v>0.05</v>
      </c>
      <c r="F62" s="231">
        <v>1873.5123229166666</v>
      </c>
      <c r="G62" s="231">
        <v>1873.5123229166666</v>
      </c>
      <c r="H62" s="232"/>
      <c r="I62" s="39">
        <v>75</v>
      </c>
      <c r="J62" s="39">
        <v>50</v>
      </c>
      <c r="K62" s="238" t="s">
        <v>3552</v>
      </c>
      <c r="L62" s="232">
        <v>43</v>
      </c>
      <c r="M62" s="232" t="s">
        <v>36</v>
      </c>
      <c r="N62" s="232" t="s">
        <v>164</v>
      </c>
      <c r="O62" s="232">
        <v>2000</v>
      </c>
      <c r="P62" s="232">
        <v>7500</v>
      </c>
      <c r="Q62" s="233">
        <v>150000</v>
      </c>
      <c r="R62" s="232" t="s">
        <v>38</v>
      </c>
      <c r="S62" s="232" t="s">
        <v>203</v>
      </c>
      <c r="T62" s="232" t="s">
        <v>61</v>
      </c>
      <c r="U62" s="232" t="s">
        <v>41</v>
      </c>
      <c r="V62" s="232" t="s">
        <v>204</v>
      </c>
      <c r="W62" s="235" t="s">
        <v>212</v>
      </c>
      <c r="X62" s="232" t="s">
        <v>212</v>
      </c>
      <c r="Y62" s="232" t="s">
        <v>44</v>
      </c>
      <c r="Z62" s="232" t="s">
        <v>40</v>
      </c>
      <c r="AA62" s="232" t="s">
        <v>238</v>
      </c>
      <c r="AB62" s="232" t="s">
        <v>45</v>
      </c>
      <c r="AC62" s="232" t="s">
        <v>61</v>
      </c>
      <c r="AD62" s="232" t="s">
        <v>62</v>
      </c>
      <c r="AE62" s="236" t="s">
        <v>239</v>
      </c>
      <c r="AF62" s="236" t="s">
        <v>157</v>
      </c>
      <c r="AG62" s="232" t="s">
        <v>92</v>
      </c>
      <c r="AH62" s="232" t="s">
        <v>81</v>
      </c>
      <c r="AI62" s="237"/>
    </row>
    <row r="63" spans="1:35" ht="15" customHeight="1">
      <c r="A63" s="29" t="s">
        <v>242</v>
      </c>
      <c r="B63" s="40" t="s">
        <v>243</v>
      </c>
      <c r="C63" s="231">
        <v>1976.5624999999998</v>
      </c>
      <c r="D63" s="231">
        <v>1976.5624999999998</v>
      </c>
      <c r="E63" s="231">
        <v>0.05</v>
      </c>
      <c r="F63" s="231">
        <v>2391.7011249999996</v>
      </c>
      <c r="G63" s="231">
        <v>2391.7011249999996</v>
      </c>
      <c r="H63" s="232"/>
      <c r="I63" s="39">
        <v>100</v>
      </c>
      <c r="J63" s="39">
        <v>75</v>
      </c>
      <c r="K63" s="238" t="s">
        <v>3552</v>
      </c>
      <c r="L63" s="232">
        <v>43</v>
      </c>
      <c r="M63" s="232" t="s">
        <v>36</v>
      </c>
      <c r="N63" s="232" t="s">
        <v>164</v>
      </c>
      <c r="O63" s="232">
        <v>2000</v>
      </c>
      <c r="P63" s="232">
        <v>7500</v>
      </c>
      <c r="Q63" s="233">
        <v>150000</v>
      </c>
      <c r="R63" s="232" t="s">
        <v>38</v>
      </c>
      <c r="S63" s="232" t="s">
        <v>203</v>
      </c>
      <c r="T63" s="232" t="s">
        <v>61</v>
      </c>
      <c r="U63" s="232" t="s">
        <v>41</v>
      </c>
      <c r="V63" s="232" t="s">
        <v>204</v>
      </c>
      <c r="W63" s="235" t="s">
        <v>212</v>
      </c>
      <c r="X63" s="232" t="s">
        <v>212</v>
      </c>
      <c r="Y63" s="232" t="s">
        <v>44</v>
      </c>
      <c r="Z63" s="232" t="s">
        <v>61</v>
      </c>
      <c r="AA63" s="232" t="s">
        <v>238</v>
      </c>
      <c r="AB63" s="232" t="s">
        <v>45</v>
      </c>
      <c r="AC63" s="232" t="s">
        <v>61</v>
      </c>
      <c r="AD63" s="232" t="s">
        <v>62</v>
      </c>
      <c r="AE63" s="236" t="s">
        <v>239</v>
      </c>
      <c r="AF63" s="236" t="s">
        <v>157</v>
      </c>
      <c r="AG63" s="232" t="s">
        <v>92</v>
      </c>
      <c r="AH63" s="232" t="s">
        <v>81</v>
      </c>
      <c r="AI63" s="237"/>
    </row>
    <row r="64" spans="1:35" ht="15" customHeight="1">
      <c r="A64" s="29" t="s">
        <v>244</v>
      </c>
      <c r="B64" s="40" t="s">
        <v>245</v>
      </c>
      <c r="C64" s="231">
        <v>2018.0703124999998</v>
      </c>
      <c r="D64" s="231">
        <v>2018.0703124999998</v>
      </c>
      <c r="E64" s="231">
        <v>0.05</v>
      </c>
      <c r="F64" s="231">
        <v>2441.9255781249994</v>
      </c>
      <c r="G64" s="231">
        <v>2441.9255781249994</v>
      </c>
      <c r="H64" s="232"/>
      <c r="I64" s="39">
        <v>100</v>
      </c>
      <c r="J64" s="39">
        <v>75</v>
      </c>
      <c r="K64" s="238" t="s">
        <v>3552</v>
      </c>
      <c r="L64" s="232">
        <v>57</v>
      </c>
      <c r="M64" s="232" t="s">
        <v>36</v>
      </c>
      <c r="N64" s="232" t="s">
        <v>246</v>
      </c>
      <c r="O64" s="232">
        <v>5000</v>
      </c>
      <c r="P64" s="232">
        <v>28000</v>
      </c>
      <c r="Q64" s="233">
        <v>250000</v>
      </c>
      <c r="R64" s="232" t="s">
        <v>38</v>
      </c>
      <c r="S64" s="232" t="s">
        <v>203</v>
      </c>
      <c r="T64" s="232" t="s">
        <v>40</v>
      </c>
      <c r="U64" s="232" t="s">
        <v>41</v>
      </c>
      <c r="V64" s="232" t="s">
        <v>204</v>
      </c>
      <c r="W64" s="235" t="s">
        <v>205</v>
      </c>
      <c r="X64" s="232" t="s">
        <v>247</v>
      </c>
      <c r="Y64" s="232" t="s">
        <v>44</v>
      </c>
      <c r="Z64" s="232" t="s">
        <v>40</v>
      </c>
      <c r="AA64" s="232" t="s">
        <v>248</v>
      </c>
      <c r="AB64" s="232" t="s">
        <v>45</v>
      </c>
      <c r="AC64" s="232" t="s">
        <v>61</v>
      </c>
      <c r="AD64" s="232" t="s">
        <v>62</v>
      </c>
      <c r="AE64" s="236" t="s">
        <v>171</v>
      </c>
      <c r="AF64" s="236" t="s">
        <v>249</v>
      </c>
      <c r="AG64" s="232" t="s">
        <v>250</v>
      </c>
      <c r="AH64" s="232" t="s">
        <v>98</v>
      </c>
      <c r="AI64" s="237"/>
    </row>
    <row r="65" spans="1:35" ht="15" customHeight="1">
      <c r="A65" s="29" t="s">
        <v>251</v>
      </c>
      <c r="B65" s="40" t="s">
        <v>252</v>
      </c>
      <c r="C65" s="231">
        <v>2293.4713541666665</v>
      </c>
      <c r="D65" s="231">
        <v>2293.4713541666665</v>
      </c>
      <c r="E65" s="231">
        <v>0.05</v>
      </c>
      <c r="F65" s="231">
        <v>2775.1608385416666</v>
      </c>
      <c r="G65" s="231">
        <v>2775.1608385416666</v>
      </c>
      <c r="H65" s="232"/>
      <c r="I65" s="39">
        <v>100</v>
      </c>
      <c r="J65" s="39">
        <v>75</v>
      </c>
      <c r="K65" s="238" t="s">
        <v>3552</v>
      </c>
      <c r="L65" s="232">
        <v>57</v>
      </c>
      <c r="M65" s="232" t="s">
        <v>36</v>
      </c>
      <c r="N65" s="232" t="s">
        <v>246</v>
      </c>
      <c r="O65" s="232">
        <v>5000</v>
      </c>
      <c r="P65" s="232">
        <v>28000</v>
      </c>
      <c r="Q65" s="233">
        <v>250000</v>
      </c>
      <c r="R65" s="232" t="s">
        <v>38</v>
      </c>
      <c r="S65" s="232" t="s">
        <v>203</v>
      </c>
      <c r="T65" s="232" t="s">
        <v>40</v>
      </c>
      <c r="U65" s="232" t="s">
        <v>41</v>
      </c>
      <c r="V65" s="232" t="s">
        <v>204</v>
      </c>
      <c r="W65" s="235" t="s">
        <v>205</v>
      </c>
      <c r="X65" s="232" t="s">
        <v>247</v>
      </c>
      <c r="Y65" s="232" t="s">
        <v>44</v>
      </c>
      <c r="Z65" s="232" t="s">
        <v>40</v>
      </c>
      <c r="AA65" s="232" t="s">
        <v>248</v>
      </c>
      <c r="AB65" s="232" t="s">
        <v>45</v>
      </c>
      <c r="AC65" s="232" t="s">
        <v>61</v>
      </c>
      <c r="AD65" s="232" t="s">
        <v>62</v>
      </c>
      <c r="AE65" s="236" t="s">
        <v>171</v>
      </c>
      <c r="AF65" s="236" t="s">
        <v>249</v>
      </c>
      <c r="AG65" s="232" t="s">
        <v>250</v>
      </c>
      <c r="AH65" s="232" t="s">
        <v>98</v>
      </c>
      <c r="AI65" s="237"/>
    </row>
    <row r="66" spans="1:35" ht="15" customHeight="1">
      <c r="A66" s="29" t="s">
        <v>253</v>
      </c>
      <c r="B66" s="40" t="s">
        <v>254</v>
      </c>
      <c r="C66" s="231">
        <v>2714.479166666667</v>
      </c>
      <c r="D66" s="231">
        <v>2714.479166666667</v>
      </c>
      <c r="E66" s="231">
        <v>0.05</v>
      </c>
      <c r="F66" s="231">
        <v>3284.5802916666671</v>
      </c>
      <c r="G66" s="231">
        <v>3284.5802916666671</v>
      </c>
      <c r="H66" s="232"/>
      <c r="I66" s="39">
        <v>100</v>
      </c>
      <c r="J66" s="39">
        <v>75</v>
      </c>
      <c r="K66" s="238" t="s">
        <v>3552</v>
      </c>
      <c r="L66" s="232">
        <v>57</v>
      </c>
      <c r="M66" s="232" t="s">
        <v>36</v>
      </c>
      <c r="N66" s="232" t="s">
        <v>246</v>
      </c>
      <c r="O66" s="232">
        <v>5000</v>
      </c>
      <c r="P66" s="232">
        <v>28000</v>
      </c>
      <c r="Q66" s="233">
        <v>250000</v>
      </c>
      <c r="R66" s="232" t="s">
        <v>38</v>
      </c>
      <c r="S66" s="232" t="s">
        <v>203</v>
      </c>
      <c r="T66" s="232" t="s">
        <v>40</v>
      </c>
      <c r="U66" s="232" t="s">
        <v>41</v>
      </c>
      <c r="V66" s="232" t="s">
        <v>204</v>
      </c>
      <c r="W66" s="235" t="s">
        <v>212</v>
      </c>
      <c r="X66" s="232" t="s">
        <v>255</v>
      </c>
      <c r="Y66" s="232" t="s">
        <v>44</v>
      </c>
      <c r="Z66" s="232" t="s">
        <v>40</v>
      </c>
      <c r="AA66" s="232" t="s">
        <v>248</v>
      </c>
      <c r="AB66" s="232" t="s">
        <v>45</v>
      </c>
      <c r="AC66" s="232" t="s">
        <v>61</v>
      </c>
      <c r="AD66" s="232" t="s">
        <v>62</v>
      </c>
      <c r="AE66" s="236" t="s">
        <v>171</v>
      </c>
      <c r="AF66" s="236" t="s">
        <v>249</v>
      </c>
      <c r="AG66" s="232" t="s">
        <v>250</v>
      </c>
      <c r="AH66" s="232" t="s">
        <v>98</v>
      </c>
      <c r="AI66" s="237"/>
    </row>
    <row r="67" spans="1:35" ht="15" customHeight="1">
      <c r="A67" s="29" t="s">
        <v>256</v>
      </c>
      <c r="B67" s="40" t="s">
        <v>257</v>
      </c>
      <c r="C67" s="231">
        <v>2935.854166666667</v>
      </c>
      <c r="D67" s="231">
        <v>2935.854166666667</v>
      </c>
      <c r="E67" s="231">
        <v>0.05</v>
      </c>
      <c r="F67" s="231">
        <v>3552.4440416666671</v>
      </c>
      <c r="G67" s="231">
        <v>3552.4440416666671</v>
      </c>
      <c r="H67" s="232"/>
      <c r="I67" s="39">
        <v>100</v>
      </c>
      <c r="J67" s="39">
        <v>75</v>
      </c>
      <c r="K67" s="238" t="s">
        <v>3552</v>
      </c>
      <c r="L67" s="232">
        <v>57</v>
      </c>
      <c r="M67" s="232" t="s">
        <v>36</v>
      </c>
      <c r="N67" s="232" t="s">
        <v>246</v>
      </c>
      <c r="O67" s="232">
        <v>5000</v>
      </c>
      <c r="P67" s="232">
        <v>28000</v>
      </c>
      <c r="Q67" s="233">
        <v>250000</v>
      </c>
      <c r="R67" s="232" t="s">
        <v>38</v>
      </c>
      <c r="S67" s="232" t="s">
        <v>203</v>
      </c>
      <c r="T67" s="232" t="s">
        <v>40</v>
      </c>
      <c r="U67" s="234" t="s">
        <v>41</v>
      </c>
      <c r="V67" s="235" t="s">
        <v>204</v>
      </c>
      <c r="W67" s="235" t="s">
        <v>212</v>
      </c>
      <c r="X67" s="235" t="s">
        <v>255</v>
      </c>
      <c r="Y67" s="235" t="s">
        <v>44</v>
      </c>
      <c r="Z67" s="234" t="s">
        <v>40</v>
      </c>
      <c r="AA67" s="234" t="s">
        <v>248</v>
      </c>
      <c r="AB67" s="234" t="s">
        <v>45</v>
      </c>
      <c r="AC67" s="234" t="s">
        <v>61</v>
      </c>
      <c r="AD67" s="234" t="s">
        <v>62</v>
      </c>
      <c r="AE67" s="236" t="s">
        <v>171</v>
      </c>
      <c r="AF67" s="236" t="s">
        <v>249</v>
      </c>
      <c r="AG67" s="234" t="s">
        <v>250</v>
      </c>
      <c r="AH67" s="234" t="s">
        <v>98</v>
      </c>
      <c r="AI67" s="237"/>
    </row>
    <row r="68" spans="1:35" ht="15" customHeight="1">
      <c r="A68" s="29" t="s">
        <v>258</v>
      </c>
      <c r="B68" s="40" t="s">
        <v>259</v>
      </c>
      <c r="C68" s="231">
        <v>4163.958333333333</v>
      </c>
      <c r="D68" s="231">
        <v>4163.958333333333</v>
      </c>
      <c r="E68" s="231">
        <v>0.05</v>
      </c>
      <c r="F68" s="231">
        <v>5038.4500833333332</v>
      </c>
      <c r="G68" s="231">
        <v>5038.4500833333332</v>
      </c>
      <c r="H68" s="232"/>
      <c r="I68" s="39">
        <v>150</v>
      </c>
      <c r="J68" s="39">
        <v>100</v>
      </c>
      <c r="K68" s="238" t="s">
        <v>3552</v>
      </c>
      <c r="L68" s="232">
        <v>57</v>
      </c>
      <c r="M68" s="232" t="s">
        <v>36</v>
      </c>
      <c r="N68" s="232" t="s">
        <v>246</v>
      </c>
      <c r="O68" s="232">
        <v>5000</v>
      </c>
      <c r="P68" s="232">
        <v>28000</v>
      </c>
      <c r="Q68" s="233">
        <v>250000</v>
      </c>
      <c r="R68" s="232" t="s">
        <v>38</v>
      </c>
      <c r="S68" s="232" t="s">
        <v>203</v>
      </c>
      <c r="T68" s="232" t="s">
        <v>40</v>
      </c>
      <c r="U68" s="234" t="s">
        <v>41</v>
      </c>
      <c r="V68" s="235" t="s">
        <v>204</v>
      </c>
      <c r="W68" s="235" t="s">
        <v>212</v>
      </c>
      <c r="X68" s="235" t="s">
        <v>260</v>
      </c>
      <c r="Y68" s="235" t="s">
        <v>44</v>
      </c>
      <c r="Z68" s="234" t="s">
        <v>61</v>
      </c>
      <c r="AA68" s="234" t="s">
        <v>248</v>
      </c>
      <c r="AB68" s="234" t="s">
        <v>45</v>
      </c>
      <c r="AC68" s="234" t="s">
        <v>61</v>
      </c>
      <c r="AD68" s="234" t="s">
        <v>62</v>
      </c>
      <c r="AE68" s="236" t="s">
        <v>171</v>
      </c>
      <c r="AF68" s="236" t="s">
        <v>249</v>
      </c>
      <c r="AG68" s="234" t="s">
        <v>250</v>
      </c>
      <c r="AH68" s="234" t="s">
        <v>98</v>
      </c>
      <c r="AI68" s="237"/>
    </row>
    <row r="69" spans="1:35" ht="15" customHeight="1">
      <c r="A69" s="29" t="s">
        <v>261</v>
      </c>
      <c r="B69" s="40" t="s">
        <v>262</v>
      </c>
      <c r="C69" s="231">
        <v>2999.7630208333335</v>
      </c>
      <c r="D69" s="231">
        <v>2999.7630208333335</v>
      </c>
      <c r="E69" s="231">
        <v>0.05</v>
      </c>
      <c r="F69" s="231">
        <v>3629.7737552083336</v>
      </c>
      <c r="G69" s="231">
        <v>3629.7737552083336</v>
      </c>
      <c r="H69" s="232"/>
      <c r="I69" s="39">
        <v>100</v>
      </c>
      <c r="J69" s="39">
        <v>75</v>
      </c>
      <c r="K69" s="39"/>
      <c r="L69" s="232">
        <v>41</v>
      </c>
      <c r="M69" s="232" t="s">
        <v>36</v>
      </c>
      <c r="N69" s="232" t="s">
        <v>110</v>
      </c>
      <c r="O69" s="232">
        <v>5000</v>
      </c>
      <c r="P69" s="232">
        <v>20000</v>
      </c>
      <c r="Q69" s="233">
        <v>200000</v>
      </c>
      <c r="R69" s="232" t="s">
        <v>115</v>
      </c>
      <c r="S69" s="232" t="s">
        <v>203</v>
      </c>
      <c r="T69" s="232" t="s">
        <v>40</v>
      </c>
      <c r="U69" s="234" t="s">
        <v>41</v>
      </c>
      <c r="V69" s="235" t="s">
        <v>204</v>
      </c>
      <c r="W69" s="235" t="s">
        <v>205</v>
      </c>
      <c r="X69" s="235" t="s">
        <v>205</v>
      </c>
      <c r="Y69" s="235" t="s">
        <v>44</v>
      </c>
      <c r="Z69" s="234" t="s">
        <v>40</v>
      </c>
      <c r="AA69" s="234" t="s">
        <v>263</v>
      </c>
      <c r="AB69" s="234" t="s">
        <v>45</v>
      </c>
      <c r="AC69" s="234" t="s">
        <v>61</v>
      </c>
      <c r="AD69" s="234" t="s">
        <v>62</v>
      </c>
      <c r="AE69" s="236" t="s">
        <v>116</v>
      </c>
      <c r="AF69" s="236" t="s">
        <v>91</v>
      </c>
      <c r="AG69" s="234" t="s">
        <v>117</v>
      </c>
      <c r="AH69" s="234" t="s">
        <v>98</v>
      </c>
      <c r="AI69" s="237"/>
    </row>
    <row r="70" spans="1:35" ht="15" customHeight="1">
      <c r="A70" s="29" t="s">
        <v>264</v>
      </c>
      <c r="B70" s="40" t="s">
        <v>265</v>
      </c>
      <c r="C70" s="231">
        <v>3881.9687499999995</v>
      </c>
      <c r="D70" s="231">
        <v>3881.9687499999995</v>
      </c>
      <c r="E70" s="231">
        <v>0.05</v>
      </c>
      <c r="F70" s="231">
        <v>4697.2426874999992</v>
      </c>
      <c r="G70" s="231">
        <v>4697.2426874999992</v>
      </c>
      <c r="H70" s="232"/>
      <c r="I70" s="39">
        <v>150</v>
      </c>
      <c r="J70" s="39">
        <v>100</v>
      </c>
      <c r="K70" s="39"/>
      <c r="L70" s="232">
        <v>41</v>
      </c>
      <c r="M70" s="232" t="s">
        <v>36</v>
      </c>
      <c r="N70" s="232" t="s">
        <v>110</v>
      </c>
      <c r="O70" s="232">
        <v>5000</v>
      </c>
      <c r="P70" s="232">
        <v>20000</v>
      </c>
      <c r="Q70" s="233">
        <v>200000</v>
      </c>
      <c r="R70" s="232" t="s">
        <v>115</v>
      </c>
      <c r="S70" s="232" t="s">
        <v>203</v>
      </c>
      <c r="T70" s="232" t="s">
        <v>40</v>
      </c>
      <c r="U70" s="234" t="s">
        <v>41</v>
      </c>
      <c r="V70" s="235" t="s">
        <v>204</v>
      </c>
      <c r="W70" s="235" t="s">
        <v>212</v>
      </c>
      <c r="X70" s="235" t="s">
        <v>212</v>
      </c>
      <c r="Y70" s="235" t="s">
        <v>44</v>
      </c>
      <c r="Z70" s="234" t="s">
        <v>40</v>
      </c>
      <c r="AA70" s="234" t="s">
        <v>263</v>
      </c>
      <c r="AB70" s="234" t="s">
        <v>45</v>
      </c>
      <c r="AC70" s="234" t="s">
        <v>61</v>
      </c>
      <c r="AD70" s="234" t="s">
        <v>62</v>
      </c>
      <c r="AE70" s="236" t="s">
        <v>116</v>
      </c>
      <c r="AF70" s="236" t="s">
        <v>91</v>
      </c>
      <c r="AG70" s="234" t="s">
        <v>117</v>
      </c>
      <c r="AH70" s="234" t="s">
        <v>98</v>
      </c>
      <c r="AI70" s="237"/>
    </row>
    <row r="71" spans="1:35" ht="15" customHeight="1">
      <c r="A71" s="29" t="s">
        <v>266</v>
      </c>
      <c r="B71" s="40" t="s">
        <v>267</v>
      </c>
      <c r="C71" s="231">
        <v>4658.098958333333</v>
      </c>
      <c r="D71" s="231">
        <v>4658.098958333333</v>
      </c>
      <c r="E71" s="231">
        <v>0.05</v>
      </c>
      <c r="F71" s="231">
        <v>5636.3602395833332</v>
      </c>
      <c r="G71" s="231">
        <v>5636.3602395833332</v>
      </c>
      <c r="H71" s="232"/>
      <c r="I71" s="66">
        <v>200</v>
      </c>
      <c r="J71" s="39">
        <v>150</v>
      </c>
      <c r="K71" s="39"/>
      <c r="L71" s="232">
        <v>41</v>
      </c>
      <c r="M71" s="232" t="s">
        <v>36</v>
      </c>
      <c r="N71" s="232" t="s">
        <v>110</v>
      </c>
      <c r="O71" s="232">
        <v>5000</v>
      </c>
      <c r="P71" s="232">
        <v>20000</v>
      </c>
      <c r="Q71" s="233">
        <v>200000</v>
      </c>
      <c r="R71" s="232" t="s">
        <v>115</v>
      </c>
      <c r="S71" s="232" t="s">
        <v>203</v>
      </c>
      <c r="T71" s="232" t="s">
        <v>40</v>
      </c>
      <c r="U71" s="234" t="s">
        <v>41</v>
      </c>
      <c r="V71" s="235" t="s">
        <v>204</v>
      </c>
      <c r="W71" s="235" t="s">
        <v>212</v>
      </c>
      <c r="X71" s="235" t="s">
        <v>212</v>
      </c>
      <c r="Y71" s="235" t="s">
        <v>44</v>
      </c>
      <c r="Z71" s="234" t="s">
        <v>40</v>
      </c>
      <c r="AA71" s="234" t="s">
        <v>263</v>
      </c>
      <c r="AB71" s="234" t="s">
        <v>45</v>
      </c>
      <c r="AC71" s="234" t="s">
        <v>61</v>
      </c>
      <c r="AD71" s="234" t="s">
        <v>62</v>
      </c>
      <c r="AE71" s="236" t="s">
        <v>116</v>
      </c>
      <c r="AF71" s="236" t="s">
        <v>91</v>
      </c>
      <c r="AG71" s="234" t="s">
        <v>117</v>
      </c>
      <c r="AH71" s="234" t="s">
        <v>98</v>
      </c>
      <c r="AI71" s="237"/>
    </row>
    <row r="72" spans="1:35" ht="15" customHeight="1">
      <c r="A72" s="29" t="s">
        <v>268</v>
      </c>
      <c r="B72" s="29" t="s">
        <v>269</v>
      </c>
      <c r="C72" s="231">
        <v>4869.591145833333</v>
      </c>
      <c r="D72" s="231">
        <v>4869.591145833333</v>
      </c>
      <c r="E72" s="231">
        <v>0.05</v>
      </c>
      <c r="F72" s="231">
        <v>5892.2657864583334</v>
      </c>
      <c r="G72" s="231">
        <v>5892.2657864583334</v>
      </c>
      <c r="H72" s="232"/>
      <c r="I72" s="39">
        <v>200</v>
      </c>
      <c r="J72" s="39">
        <v>150</v>
      </c>
      <c r="K72" s="39"/>
      <c r="L72" s="232">
        <v>41</v>
      </c>
      <c r="M72" s="232" t="s">
        <v>36</v>
      </c>
      <c r="N72" s="232" t="s">
        <v>110</v>
      </c>
      <c r="O72" s="232">
        <v>5000</v>
      </c>
      <c r="P72" s="232">
        <v>20000</v>
      </c>
      <c r="Q72" s="233">
        <v>200000</v>
      </c>
      <c r="R72" s="232" t="s">
        <v>115</v>
      </c>
      <c r="S72" s="232" t="s">
        <v>203</v>
      </c>
      <c r="T72" s="232" t="s">
        <v>40</v>
      </c>
      <c r="U72" s="234" t="s">
        <v>41</v>
      </c>
      <c r="V72" s="235" t="s">
        <v>204</v>
      </c>
      <c r="W72" s="235" t="s">
        <v>212</v>
      </c>
      <c r="X72" s="235" t="s">
        <v>212</v>
      </c>
      <c r="Y72" s="235" t="s">
        <v>44</v>
      </c>
      <c r="Z72" s="234" t="s">
        <v>40</v>
      </c>
      <c r="AA72" s="234" t="s">
        <v>263</v>
      </c>
      <c r="AB72" s="234" t="s">
        <v>45</v>
      </c>
      <c r="AC72" s="234" t="s">
        <v>61</v>
      </c>
      <c r="AD72" s="234" t="s">
        <v>62</v>
      </c>
      <c r="AE72" s="236" t="s">
        <v>116</v>
      </c>
      <c r="AF72" s="236" t="s">
        <v>91</v>
      </c>
      <c r="AG72" s="234" t="s">
        <v>117</v>
      </c>
      <c r="AH72" s="234" t="s">
        <v>98</v>
      </c>
      <c r="AI72" s="237"/>
    </row>
    <row r="73" spans="1:35" ht="15" customHeight="1">
      <c r="A73" s="29" t="s">
        <v>270</v>
      </c>
      <c r="B73" s="29" t="s">
        <v>271</v>
      </c>
      <c r="C73" s="231">
        <v>9386.6953125</v>
      </c>
      <c r="D73" s="231">
        <v>9386.6953125</v>
      </c>
      <c r="E73" s="231">
        <v>0.05</v>
      </c>
      <c r="F73" s="231">
        <v>11357.961828124999</v>
      </c>
      <c r="G73" s="231">
        <v>11357.961828124999</v>
      </c>
      <c r="H73" s="232"/>
      <c r="I73" s="39">
        <v>300</v>
      </c>
      <c r="J73" s="39">
        <v>250</v>
      </c>
      <c r="K73" s="39"/>
      <c r="L73" s="232">
        <v>56</v>
      </c>
      <c r="M73" s="232" t="s">
        <v>36</v>
      </c>
      <c r="N73" s="232" t="s">
        <v>272</v>
      </c>
      <c r="O73" s="232">
        <v>15000</v>
      </c>
      <c r="P73" s="232">
        <v>50000</v>
      </c>
      <c r="Q73" s="233">
        <v>300000</v>
      </c>
      <c r="R73" s="232" t="s">
        <v>115</v>
      </c>
      <c r="S73" s="232" t="s">
        <v>203</v>
      </c>
      <c r="T73" s="232" t="s">
        <v>40</v>
      </c>
      <c r="U73" s="234" t="s">
        <v>41</v>
      </c>
      <c r="V73" s="235" t="s">
        <v>204</v>
      </c>
      <c r="W73" s="235" t="s">
        <v>212</v>
      </c>
      <c r="X73" s="235" t="s">
        <v>212</v>
      </c>
      <c r="Y73" s="235" t="s">
        <v>44</v>
      </c>
      <c r="Z73" s="234" t="s">
        <v>61</v>
      </c>
      <c r="AA73" s="234" t="s">
        <v>273</v>
      </c>
      <c r="AB73" s="234" t="s">
        <v>45</v>
      </c>
      <c r="AC73" s="234" t="s">
        <v>61</v>
      </c>
      <c r="AD73" s="234" t="s">
        <v>62</v>
      </c>
      <c r="AE73" s="236" t="s">
        <v>91</v>
      </c>
      <c r="AF73" s="236" t="s">
        <v>91</v>
      </c>
      <c r="AG73" s="234" t="s">
        <v>117</v>
      </c>
      <c r="AH73" s="234" t="s">
        <v>123</v>
      </c>
      <c r="AI73" s="237"/>
    </row>
    <row r="74" spans="1:35" ht="15" customHeight="1">
      <c r="A74" s="29" t="s">
        <v>275</v>
      </c>
      <c r="B74" s="29" t="s">
        <v>276</v>
      </c>
      <c r="C74" s="231">
        <v>219.57812500000003</v>
      </c>
      <c r="D74" s="231">
        <v>211.13281249999997</v>
      </c>
      <c r="E74" s="231">
        <v>0.05</v>
      </c>
      <c r="F74" s="231">
        <v>265.75003125000006</v>
      </c>
      <c r="G74" s="231">
        <v>255.53120312499996</v>
      </c>
      <c r="H74" s="231"/>
      <c r="I74" s="39"/>
      <c r="J74" s="39"/>
      <c r="K74" s="39"/>
      <c r="L74" s="232">
        <v>16</v>
      </c>
      <c r="M74" s="232">
        <v>4</v>
      </c>
      <c r="N74" s="232" t="s">
        <v>277</v>
      </c>
      <c r="O74" s="232">
        <v>250</v>
      </c>
      <c r="P74" s="232">
        <v>950</v>
      </c>
      <c r="Q74" s="233">
        <v>20000</v>
      </c>
      <c r="R74" s="232" t="s">
        <v>38</v>
      </c>
      <c r="S74" s="232" t="s">
        <v>203</v>
      </c>
      <c r="T74" s="232" t="s">
        <v>40</v>
      </c>
      <c r="U74" s="234" t="s">
        <v>41</v>
      </c>
      <c r="V74" s="235" t="s">
        <v>204</v>
      </c>
      <c r="W74" s="235" t="s">
        <v>205</v>
      </c>
      <c r="X74" s="235" t="s">
        <v>205</v>
      </c>
      <c r="Y74" s="235" t="s">
        <v>130</v>
      </c>
      <c r="Z74" s="234" t="s">
        <v>40</v>
      </c>
      <c r="AA74" s="234" t="s">
        <v>278</v>
      </c>
      <c r="AB74" s="234" t="s">
        <v>279</v>
      </c>
      <c r="AC74" s="234" t="s">
        <v>46</v>
      </c>
      <c r="AD74" s="234" t="s">
        <v>47</v>
      </c>
      <c r="AE74" s="236" t="s">
        <v>57</v>
      </c>
      <c r="AF74" s="236" t="s">
        <v>57</v>
      </c>
      <c r="AG74" s="234" t="s">
        <v>207</v>
      </c>
      <c r="AH74" s="234" t="s">
        <v>50</v>
      </c>
      <c r="AI74" s="237"/>
    </row>
    <row r="75" spans="1:35" ht="15" customHeight="1">
      <c r="A75" s="232" t="s">
        <v>280</v>
      </c>
      <c r="B75" s="232" t="s">
        <v>281</v>
      </c>
      <c r="C75" s="231">
        <v>285.91874999999999</v>
      </c>
      <c r="D75" s="231">
        <v>267.59062499999999</v>
      </c>
      <c r="E75" s="231">
        <v>0.05</v>
      </c>
      <c r="F75" s="231">
        <v>346.02218749999997</v>
      </c>
      <c r="G75" s="231">
        <v>323.84515625</v>
      </c>
      <c r="H75" s="231"/>
      <c r="I75" s="39"/>
      <c r="J75" s="39"/>
      <c r="K75" s="39"/>
      <c r="L75" s="232">
        <v>16</v>
      </c>
      <c r="M75" s="232">
        <v>4</v>
      </c>
      <c r="N75" s="232" t="s">
        <v>277</v>
      </c>
      <c r="O75" s="232">
        <v>250</v>
      </c>
      <c r="P75" s="232">
        <v>950</v>
      </c>
      <c r="Q75" s="233">
        <v>20000</v>
      </c>
      <c r="R75" s="232" t="s">
        <v>38</v>
      </c>
      <c r="S75" s="232" t="s">
        <v>203</v>
      </c>
      <c r="T75" s="232" t="s">
        <v>40</v>
      </c>
      <c r="U75" s="234" t="s">
        <v>41</v>
      </c>
      <c r="V75" s="235" t="s">
        <v>204</v>
      </c>
      <c r="W75" s="235" t="s">
        <v>212</v>
      </c>
      <c r="X75" s="235" t="s">
        <v>212</v>
      </c>
      <c r="Y75" s="235" t="s">
        <v>130</v>
      </c>
      <c r="Z75" s="234" t="s">
        <v>40</v>
      </c>
      <c r="AA75" s="234" t="s">
        <v>278</v>
      </c>
      <c r="AB75" s="234" t="s">
        <v>279</v>
      </c>
      <c r="AC75" s="234" t="s">
        <v>46</v>
      </c>
      <c r="AD75" s="234" t="s">
        <v>47</v>
      </c>
      <c r="AE75" s="236" t="s">
        <v>57</v>
      </c>
      <c r="AF75" s="236" t="s">
        <v>57</v>
      </c>
      <c r="AG75" s="234" t="s">
        <v>207</v>
      </c>
      <c r="AH75" s="234" t="s">
        <v>50</v>
      </c>
      <c r="AI75" s="237"/>
    </row>
    <row r="76" spans="1:35" ht="15" customHeight="1">
      <c r="A76" s="232" t="s">
        <v>282</v>
      </c>
      <c r="B76" s="232" t="s">
        <v>283</v>
      </c>
      <c r="C76" s="231">
        <v>268.16562500000003</v>
      </c>
      <c r="D76" s="231">
        <v>257.8515625</v>
      </c>
      <c r="E76" s="231">
        <v>0.05</v>
      </c>
      <c r="F76" s="231">
        <v>324.54090625000003</v>
      </c>
      <c r="G76" s="231">
        <v>312.06089062500001</v>
      </c>
      <c r="H76" s="231" t="s">
        <v>140</v>
      </c>
      <c r="I76" s="39"/>
      <c r="J76" s="39"/>
      <c r="K76" s="39"/>
      <c r="L76" s="232">
        <v>18</v>
      </c>
      <c r="M76" s="232">
        <v>18</v>
      </c>
      <c r="N76" s="232" t="s">
        <v>284</v>
      </c>
      <c r="O76" s="232">
        <v>250</v>
      </c>
      <c r="P76" s="232">
        <v>2500</v>
      </c>
      <c r="Q76" s="233">
        <v>30000</v>
      </c>
      <c r="R76" s="232" t="s">
        <v>38</v>
      </c>
      <c r="S76" s="232" t="s">
        <v>203</v>
      </c>
      <c r="T76" s="232" t="s">
        <v>61</v>
      </c>
      <c r="U76" s="234" t="s">
        <v>41</v>
      </c>
      <c r="V76" s="235" t="s">
        <v>204</v>
      </c>
      <c r="W76" s="235" t="s">
        <v>205</v>
      </c>
      <c r="X76" s="235" t="s">
        <v>205</v>
      </c>
      <c r="Y76" s="235" t="s">
        <v>130</v>
      </c>
      <c r="Z76" s="234" t="s">
        <v>40</v>
      </c>
      <c r="AA76" s="234" t="s">
        <v>285</v>
      </c>
      <c r="AB76" s="234" t="s">
        <v>285</v>
      </c>
      <c r="AC76" s="234" t="s">
        <v>46</v>
      </c>
      <c r="AD76" s="234" t="s">
        <v>47</v>
      </c>
      <c r="AE76" s="236" t="s">
        <v>144</v>
      </c>
      <c r="AF76" s="236" t="s">
        <v>144</v>
      </c>
      <c r="AG76" s="234" t="s">
        <v>117</v>
      </c>
      <c r="AH76" s="234" t="s">
        <v>50</v>
      </c>
      <c r="AI76" s="237"/>
    </row>
    <row r="77" spans="1:35" ht="15" customHeight="1">
      <c r="A77" s="37" t="s">
        <v>286</v>
      </c>
      <c r="B77" s="36" t="s">
        <v>287</v>
      </c>
      <c r="C77" s="231">
        <v>285.91874999999999</v>
      </c>
      <c r="D77" s="231">
        <v>274.921875</v>
      </c>
      <c r="E77" s="231">
        <v>0.05</v>
      </c>
      <c r="F77" s="231">
        <v>346.02218749999997</v>
      </c>
      <c r="G77" s="231">
        <v>332.71596875</v>
      </c>
      <c r="H77" s="232" t="s">
        <v>140</v>
      </c>
      <c r="I77" s="39"/>
      <c r="J77" s="39"/>
      <c r="K77" s="39"/>
      <c r="L77" s="232">
        <v>18</v>
      </c>
      <c r="M77" s="232">
        <v>18</v>
      </c>
      <c r="N77" s="232" t="s">
        <v>284</v>
      </c>
      <c r="O77" s="232">
        <v>250</v>
      </c>
      <c r="P77" s="232">
        <v>2500</v>
      </c>
      <c r="Q77" s="233">
        <v>30000</v>
      </c>
      <c r="R77" s="232" t="s">
        <v>38</v>
      </c>
      <c r="S77" s="232" t="s">
        <v>203</v>
      </c>
      <c r="T77" s="232" t="s">
        <v>61</v>
      </c>
      <c r="U77" s="234" t="s">
        <v>41</v>
      </c>
      <c r="V77" s="235" t="s">
        <v>204</v>
      </c>
      <c r="W77" s="235" t="s">
        <v>212</v>
      </c>
      <c r="X77" s="235" t="s">
        <v>212</v>
      </c>
      <c r="Y77" s="235" t="s">
        <v>130</v>
      </c>
      <c r="Z77" s="234" t="s">
        <v>40</v>
      </c>
      <c r="AA77" s="234" t="s">
        <v>285</v>
      </c>
      <c r="AB77" s="234" t="s">
        <v>285</v>
      </c>
      <c r="AC77" s="234" t="s">
        <v>46</v>
      </c>
      <c r="AD77" s="234" t="s">
        <v>47</v>
      </c>
      <c r="AE77" s="236" t="s">
        <v>144</v>
      </c>
      <c r="AF77" s="236" t="s">
        <v>144</v>
      </c>
      <c r="AG77" s="234" t="s">
        <v>117</v>
      </c>
      <c r="AH77" s="234" t="s">
        <v>50</v>
      </c>
      <c r="AI77" s="237"/>
    </row>
    <row r="78" spans="1:35" ht="15" customHeight="1">
      <c r="A78" s="37" t="s">
        <v>288</v>
      </c>
      <c r="B78" s="36" t="s">
        <v>289</v>
      </c>
      <c r="C78" s="231">
        <v>313.95</v>
      </c>
      <c r="D78" s="231">
        <v>301.875</v>
      </c>
      <c r="E78" s="231">
        <v>0.05</v>
      </c>
      <c r="F78" s="231">
        <v>379.94</v>
      </c>
      <c r="G78" s="231">
        <v>365.32925</v>
      </c>
      <c r="H78" s="231" t="s">
        <v>140</v>
      </c>
      <c r="I78" s="39"/>
      <c r="J78" s="39"/>
      <c r="K78" s="39"/>
      <c r="L78" s="232">
        <v>18</v>
      </c>
      <c r="M78" s="232">
        <v>18</v>
      </c>
      <c r="N78" s="232" t="s">
        <v>284</v>
      </c>
      <c r="O78" s="232">
        <v>250</v>
      </c>
      <c r="P78" s="232">
        <v>2500</v>
      </c>
      <c r="Q78" s="233">
        <v>30000</v>
      </c>
      <c r="R78" s="232" t="s">
        <v>38</v>
      </c>
      <c r="S78" s="232" t="s">
        <v>203</v>
      </c>
      <c r="T78" s="232" t="s">
        <v>61</v>
      </c>
      <c r="U78" s="234" t="s">
        <v>41</v>
      </c>
      <c r="V78" s="235" t="s">
        <v>204</v>
      </c>
      <c r="W78" s="235" t="s">
        <v>212</v>
      </c>
      <c r="X78" s="235" t="s">
        <v>212</v>
      </c>
      <c r="Y78" s="235" t="s">
        <v>130</v>
      </c>
      <c r="Z78" s="234" t="s">
        <v>40</v>
      </c>
      <c r="AA78" s="234" t="s">
        <v>285</v>
      </c>
      <c r="AB78" s="234" t="s">
        <v>285</v>
      </c>
      <c r="AC78" s="234" t="s">
        <v>61</v>
      </c>
      <c r="AD78" s="234" t="s">
        <v>62</v>
      </c>
      <c r="AE78" s="236" t="s">
        <v>144</v>
      </c>
      <c r="AF78" s="236" t="s">
        <v>144</v>
      </c>
      <c r="AG78" s="234" t="s">
        <v>117</v>
      </c>
      <c r="AH78" s="234" t="s">
        <v>50</v>
      </c>
      <c r="AI78" s="237"/>
    </row>
    <row r="79" spans="1:35" ht="15" customHeight="1">
      <c r="A79" s="37" t="s">
        <v>291</v>
      </c>
      <c r="B79" s="36" t="s">
        <v>292</v>
      </c>
      <c r="C79" s="231">
        <v>355.0625</v>
      </c>
      <c r="D79" s="231">
        <v>341.40625</v>
      </c>
      <c r="E79" s="231">
        <v>0.05</v>
      </c>
      <c r="F79" s="231">
        <v>429.686125</v>
      </c>
      <c r="G79" s="231">
        <v>413.16206249999999</v>
      </c>
      <c r="H79" s="231" t="s">
        <v>70</v>
      </c>
      <c r="I79" s="39"/>
      <c r="J79" s="39"/>
      <c r="K79" s="39"/>
      <c r="L79" s="232">
        <v>24</v>
      </c>
      <c r="M79" s="232">
        <v>24</v>
      </c>
      <c r="N79" s="232" t="s">
        <v>71</v>
      </c>
      <c r="O79" s="232">
        <v>750</v>
      </c>
      <c r="P79" s="232">
        <v>4000</v>
      </c>
      <c r="Q79" s="233">
        <v>50000</v>
      </c>
      <c r="R79" s="232" t="s">
        <v>38</v>
      </c>
      <c r="S79" s="232" t="s">
        <v>203</v>
      </c>
      <c r="T79" s="232" t="s">
        <v>61</v>
      </c>
      <c r="U79" s="234" t="s">
        <v>41</v>
      </c>
      <c r="V79" s="235" t="s">
        <v>204</v>
      </c>
      <c r="W79" s="235" t="s">
        <v>205</v>
      </c>
      <c r="X79" s="235" t="s">
        <v>205</v>
      </c>
      <c r="Y79" s="235" t="s">
        <v>130</v>
      </c>
      <c r="Z79" s="234" t="s">
        <v>40</v>
      </c>
      <c r="AA79" s="234" t="s">
        <v>293</v>
      </c>
      <c r="AB79" s="234" t="s">
        <v>293</v>
      </c>
      <c r="AC79" s="234" t="s">
        <v>46</v>
      </c>
      <c r="AD79" s="234" t="s">
        <v>47</v>
      </c>
      <c r="AE79" s="236" t="s">
        <v>144</v>
      </c>
      <c r="AF79" s="236" t="s">
        <v>144</v>
      </c>
      <c r="AG79" s="234" t="s">
        <v>294</v>
      </c>
      <c r="AH79" s="234" t="s">
        <v>73</v>
      </c>
      <c r="AI79" s="237"/>
    </row>
    <row r="80" spans="1:35" ht="15" customHeight="1">
      <c r="A80" s="37" t="s">
        <v>295</v>
      </c>
      <c r="B80" s="36" t="s">
        <v>296</v>
      </c>
      <c r="C80" s="231">
        <v>380.29062499999998</v>
      </c>
      <c r="D80" s="231">
        <v>341.28645833333326</v>
      </c>
      <c r="E80" s="231">
        <v>0.05</v>
      </c>
      <c r="F80" s="231">
        <v>460.21215624999996</v>
      </c>
      <c r="G80" s="231">
        <v>413.01711458333324</v>
      </c>
      <c r="H80" s="231" t="s">
        <v>70</v>
      </c>
      <c r="I80" s="39"/>
      <c r="J80" s="39"/>
      <c r="K80" s="238" t="s">
        <v>3552</v>
      </c>
      <c r="L80" s="232">
        <v>27</v>
      </c>
      <c r="M80" s="232">
        <v>27</v>
      </c>
      <c r="N80" s="232" t="s">
        <v>71</v>
      </c>
      <c r="O80" s="232">
        <v>750</v>
      </c>
      <c r="P80" s="232">
        <v>4000</v>
      </c>
      <c r="Q80" s="233">
        <v>50000</v>
      </c>
      <c r="R80" s="232" t="s">
        <v>38</v>
      </c>
      <c r="S80" s="232" t="s">
        <v>203</v>
      </c>
      <c r="T80" s="232" t="s">
        <v>61</v>
      </c>
      <c r="U80" s="234" t="s">
        <v>41</v>
      </c>
      <c r="V80" s="235" t="s">
        <v>204</v>
      </c>
      <c r="W80" s="235" t="s">
        <v>212</v>
      </c>
      <c r="X80" s="235" t="s">
        <v>212</v>
      </c>
      <c r="Y80" s="235" t="s">
        <v>130</v>
      </c>
      <c r="Z80" s="234" t="s">
        <v>40</v>
      </c>
      <c r="AA80" s="234" t="s">
        <v>297</v>
      </c>
      <c r="AB80" s="234" t="s">
        <v>297</v>
      </c>
      <c r="AC80" s="234" t="s">
        <v>46</v>
      </c>
      <c r="AD80" s="234" t="s">
        <v>47</v>
      </c>
      <c r="AE80" s="236" t="s">
        <v>148</v>
      </c>
      <c r="AF80" s="236" t="s">
        <v>148</v>
      </c>
      <c r="AG80" s="234" t="s">
        <v>294</v>
      </c>
      <c r="AH80" s="234" t="s">
        <v>73</v>
      </c>
      <c r="AI80" s="237"/>
    </row>
    <row r="81" spans="1:35" ht="15" customHeight="1">
      <c r="A81" s="37" t="s">
        <v>298</v>
      </c>
      <c r="B81" s="38" t="s">
        <v>299</v>
      </c>
      <c r="C81" s="231">
        <v>424.20624999999995</v>
      </c>
      <c r="D81" s="231">
        <v>380.69791666666669</v>
      </c>
      <c r="E81" s="231">
        <v>0.05</v>
      </c>
      <c r="F81" s="231">
        <v>513.35006249999992</v>
      </c>
      <c r="G81" s="231">
        <v>460.7049791666667</v>
      </c>
      <c r="H81" s="232" t="s">
        <v>70</v>
      </c>
      <c r="I81" s="39"/>
      <c r="J81" s="39"/>
      <c r="K81" s="238" t="s">
        <v>3552</v>
      </c>
      <c r="L81" s="232">
        <v>27</v>
      </c>
      <c r="M81" s="232">
        <v>27</v>
      </c>
      <c r="N81" s="232" t="s">
        <v>71</v>
      </c>
      <c r="O81" s="232">
        <v>750</v>
      </c>
      <c r="P81" s="232">
        <v>4000</v>
      </c>
      <c r="Q81" s="233">
        <v>50000</v>
      </c>
      <c r="R81" s="232" t="s">
        <v>38</v>
      </c>
      <c r="S81" s="232" t="s">
        <v>203</v>
      </c>
      <c r="T81" s="232" t="s">
        <v>61</v>
      </c>
      <c r="U81" s="234" t="s">
        <v>41</v>
      </c>
      <c r="V81" s="235" t="s">
        <v>204</v>
      </c>
      <c r="W81" s="235" t="s">
        <v>212</v>
      </c>
      <c r="X81" s="235" t="s">
        <v>212</v>
      </c>
      <c r="Y81" s="235" t="s">
        <v>130</v>
      </c>
      <c r="Z81" s="234" t="s">
        <v>40</v>
      </c>
      <c r="AA81" s="234" t="s">
        <v>297</v>
      </c>
      <c r="AB81" s="234" t="s">
        <v>297</v>
      </c>
      <c r="AC81" s="234" t="s">
        <v>61</v>
      </c>
      <c r="AD81" s="234" t="s">
        <v>62</v>
      </c>
      <c r="AE81" s="236" t="s">
        <v>148</v>
      </c>
      <c r="AF81" s="236" t="s">
        <v>148</v>
      </c>
      <c r="AG81" s="234" t="s">
        <v>294</v>
      </c>
      <c r="AH81" s="234" t="s">
        <v>73</v>
      </c>
      <c r="AI81" s="237"/>
    </row>
    <row r="82" spans="1:35" ht="15" customHeight="1">
      <c r="A82" s="37" t="s">
        <v>300</v>
      </c>
      <c r="B82" s="38" t="s">
        <v>301</v>
      </c>
      <c r="C82" s="231">
        <v>442.89375000000001</v>
      </c>
      <c r="D82" s="231">
        <v>380.43437499999999</v>
      </c>
      <c r="E82" s="231">
        <v>0.05</v>
      </c>
      <c r="F82" s="231">
        <v>535.96193749999998</v>
      </c>
      <c r="G82" s="231">
        <v>460.38609374999999</v>
      </c>
      <c r="H82" s="232" t="s">
        <v>70</v>
      </c>
      <c r="I82" s="39"/>
      <c r="J82" s="39"/>
      <c r="K82" s="238" t="s">
        <v>3552</v>
      </c>
      <c r="L82" s="232">
        <v>27</v>
      </c>
      <c r="M82" s="232">
        <v>27</v>
      </c>
      <c r="N82" s="232" t="s">
        <v>71</v>
      </c>
      <c r="O82" s="232">
        <v>750</v>
      </c>
      <c r="P82" s="232">
        <v>4000</v>
      </c>
      <c r="Q82" s="233">
        <v>50000</v>
      </c>
      <c r="R82" s="232" t="s">
        <v>38</v>
      </c>
      <c r="S82" s="232" t="s">
        <v>203</v>
      </c>
      <c r="T82" s="232" t="s">
        <v>61</v>
      </c>
      <c r="U82" s="234" t="s">
        <v>41</v>
      </c>
      <c r="V82" s="235" t="s">
        <v>204</v>
      </c>
      <c r="W82" s="235" t="s">
        <v>212</v>
      </c>
      <c r="X82" s="235" t="s">
        <v>212</v>
      </c>
      <c r="Y82" s="235" t="s">
        <v>130</v>
      </c>
      <c r="Z82" s="234" t="s">
        <v>40</v>
      </c>
      <c r="AA82" s="234" t="s">
        <v>297</v>
      </c>
      <c r="AB82" s="234" t="s">
        <v>297</v>
      </c>
      <c r="AC82" s="234" t="s">
        <v>61</v>
      </c>
      <c r="AD82" s="234" t="s">
        <v>62</v>
      </c>
      <c r="AE82" s="236" t="s">
        <v>148</v>
      </c>
      <c r="AF82" s="236" t="s">
        <v>148</v>
      </c>
      <c r="AG82" s="234" t="s">
        <v>294</v>
      </c>
      <c r="AH82" s="234" t="s">
        <v>73</v>
      </c>
      <c r="AI82" s="237"/>
    </row>
    <row r="83" spans="1:35" ht="15" customHeight="1">
      <c r="A83" s="29" t="s">
        <v>303</v>
      </c>
      <c r="B83" s="40" t="s">
        <v>304</v>
      </c>
      <c r="C83" s="231">
        <v>916.62187500000005</v>
      </c>
      <c r="D83" s="231">
        <v>799.10624999999993</v>
      </c>
      <c r="E83" s="231">
        <v>0.05</v>
      </c>
      <c r="F83" s="231">
        <v>1109.1729687499999</v>
      </c>
      <c r="G83" s="231">
        <v>966.97906249999983</v>
      </c>
      <c r="H83" s="232"/>
      <c r="I83" s="39">
        <v>75</v>
      </c>
      <c r="J83" s="39">
        <v>25</v>
      </c>
      <c r="K83" s="238" t="s">
        <v>3552</v>
      </c>
      <c r="L83" s="232">
        <v>30</v>
      </c>
      <c r="M83" s="232">
        <v>30</v>
      </c>
      <c r="N83" s="232" t="s">
        <v>305</v>
      </c>
      <c r="O83" s="232">
        <v>1500</v>
      </c>
      <c r="P83" s="232">
        <v>4000</v>
      </c>
      <c r="Q83" s="233">
        <v>75000</v>
      </c>
      <c r="R83" s="232" t="s">
        <v>38</v>
      </c>
      <c r="S83" s="232" t="s">
        <v>203</v>
      </c>
      <c r="T83" s="232" t="s">
        <v>40</v>
      </c>
      <c r="U83" s="234" t="s">
        <v>41</v>
      </c>
      <c r="V83" s="235" t="s">
        <v>204</v>
      </c>
      <c r="W83" s="235" t="s">
        <v>212</v>
      </c>
      <c r="X83" s="235" t="s">
        <v>212</v>
      </c>
      <c r="Y83" s="235" t="s">
        <v>130</v>
      </c>
      <c r="Z83" s="234" t="s">
        <v>40</v>
      </c>
      <c r="AA83" s="235" t="s">
        <v>306</v>
      </c>
      <c r="AB83" s="235" t="s">
        <v>306</v>
      </c>
      <c r="AC83" s="235" t="s">
        <v>61</v>
      </c>
      <c r="AD83" s="235" t="s">
        <v>62</v>
      </c>
      <c r="AE83" s="236" t="s">
        <v>144</v>
      </c>
      <c r="AF83" s="236" t="s">
        <v>144</v>
      </c>
      <c r="AG83" s="234" t="s">
        <v>307</v>
      </c>
      <c r="AH83" s="234" t="s">
        <v>81</v>
      </c>
      <c r="AI83" s="237"/>
    </row>
    <row r="84" spans="1:35" ht="15" customHeight="1">
      <c r="A84" s="29" t="s">
        <v>308</v>
      </c>
      <c r="B84" s="40" t="s">
        <v>309</v>
      </c>
      <c r="C84" s="231">
        <v>960.53750000000002</v>
      </c>
      <c r="D84" s="231">
        <v>837.39166666666654</v>
      </c>
      <c r="E84" s="231">
        <v>0.05</v>
      </c>
      <c r="F84" s="231">
        <v>1162.3108749999999</v>
      </c>
      <c r="G84" s="231">
        <v>1013.3044166666664</v>
      </c>
      <c r="H84" s="232"/>
      <c r="I84" s="39">
        <v>75</v>
      </c>
      <c r="J84" s="39">
        <v>25</v>
      </c>
      <c r="K84" s="238" t="s">
        <v>3552</v>
      </c>
      <c r="L84" s="232">
        <v>30</v>
      </c>
      <c r="M84" s="232">
        <v>30</v>
      </c>
      <c r="N84" s="232" t="s">
        <v>305</v>
      </c>
      <c r="O84" s="232">
        <v>1500</v>
      </c>
      <c r="P84" s="232">
        <v>4000</v>
      </c>
      <c r="Q84" s="233">
        <v>75000</v>
      </c>
      <c r="R84" s="232" t="s">
        <v>38</v>
      </c>
      <c r="S84" s="232" t="s">
        <v>203</v>
      </c>
      <c r="T84" s="232" t="s">
        <v>40</v>
      </c>
      <c r="U84" s="234" t="s">
        <v>41</v>
      </c>
      <c r="V84" s="235" t="s">
        <v>204</v>
      </c>
      <c r="W84" s="235" t="s">
        <v>212</v>
      </c>
      <c r="X84" s="235" t="s">
        <v>212</v>
      </c>
      <c r="Y84" s="235" t="s">
        <v>130</v>
      </c>
      <c r="Z84" s="234" t="s">
        <v>40</v>
      </c>
      <c r="AA84" s="235" t="s">
        <v>306</v>
      </c>
      <c r="AB84" s="235" t="s">
        <v>306</v>
      </c>
      <c r="AC84" s="235" t="s">
        <v>61</v>
      </c>
      <c r="AD84" s="235" t="s">
        <v>62</v>
      </c>
      <c r="AE84" s="236" t="s">
        <v>144</v>
      </c>
      <c r="AF84" s="236" t="s">
        <v>144</v>
      </c>
      <c r="AG84" s="234" t="s">
        <v>307</v>
      </c>
      <c r="AH84" s="234" t="s">
        <v>81</v>
      </c>
      <c r="AI84" s="237"/>
    </row>
    <row r="85" spans="1:35" ht="15" customHeight="1">
      <c r="A85" s="29" t="s">
        <v>311</v>
      </c>
      <c r="B85" s="40" t="s">
        <v>312</v>
      </c>
      <c r="C85" s="231">
        <v>1745.9635416666665</v>
      </c>
      <c r="D85" s="231">
        <v>1745.9635416666665</v>
      </c>
      <c r="E85" s="231">
        <v>0.05</v>
      </c>
      <c r="F85" s="231">
        <v>2112.6763854166666</v>
      </c>
      <c r="G85" s="231">
        <v>2112.6763854166666</v>
      </c>
      <c r="H85" s="232"/>
      <c r="I85" s="39">
        <v>75</v>
      </c>
      <c r="J85" s="39">
        <v>50</v>
      </c>
      <c r="K85" s="238" t="s">
        <v>3552</v>
      </c>
      <c r="L85" s="232">
        <v>38</v>
      </c>
      <c r="M85" s="232">
        <v>38</v>
      </c>
      <c r="N85" s="232" t="s">
        <v>164</v>
      </c>
      <c r="O85" s="232">
        <v>2000</v>
      </c>
      <c r="P85" s="232">
        <v>7500</v>
      </c>
      <c r="Q85" s="233">
        <v>80000</v>
      </c>
      <c r="R85" s="232" t="s">
        <v>38</v>
      </c>
      <c r="S85" s="232" t="s">
        <v>203</v>
      </c>
      <c r="T85" s="232" t="s">
        <v>61</v>
      </c>
      <c r="U85" s="234" t="s">
        <v>41</v>
      </c>
      <c r="V85" s="235" t="s">
        <v>204</v>
      </c>
      <c r="W85" s="235" t="s">
        <v>205</v>
      </c>
      <c r="X85" s="235" t="s">
        <v>205</v>
      </c>
      <c r="Y85" s="235" t="s">
        <v>130</v>
      </c>
      <c r="Z85" s="234" t="s">
        <v>40</v>
      </c>
      <c r="AA85" s="235" t="s">
        <v>224</v>
      </c>
      <c r="AB85" s="235" t="s">
        <v>224</v>
      </c>
      <c r="AC85" s="235" t="s">
        <v>61</v>
      </c>
      <c r="AD85" s="235" t="s">
        <v>62</v>
      </c>
      <c r="AE85" s="236" t="s">
        <v>239</v>
      </c>
      <c r="AF85" s="236" t="s">
        <v>157</v>
      </c>
      <c r="AG85" s="234" t="s">
        <v>92</v>
      </c>
      <c r="AH85" s="234" t="s">
        <v>81</v>
      </c>
      <c r="AI85" s="237"/>
    </row>
    <row r="86" spans="1:35" ht="15" customHeight="1">
      <c r="A86" s="29" t="s">
        <v>313</v>
      </c>
      <c r="B86" s="40" t="s">
        <v>314</v>
      </c>
      <c r="C86" s="231">
        <v>2009.5052083333333</v>
      </c>
      <c r="D86" s="231">
        <v>2009.5052083333333</v>
      </c>
      <c r="E86" s="231">
        <v>0.05</v>
      </c>
      <c r="F86" s="231">
        <v>2431.5618020833331</v>
      </c>
      <c r="G86" s="231">
        <v>2431.5618020833331</v>
      </c>
      <c r="H86" s="232"/>
      <c r="I86" s="39">
        <v>100</v>
      </c>
      <c r="J86" s="39">
        <v>75</v>
      </c>
      <c r="K86" s="238" t="s">
        <v>3552</v>
      </c>
      <c r="L86" s="232">
        <v>38</v>
      </c>
      <c r="M86" s="232">
        <v>38</v>
      </c>
      <c r="N86" s="232" t="s">
        <v>164</v>
      </c>
      <c r="O86" s="232">
        <v>2000</v>
      </c>
      <c r="P86" s="232">
        <v>7500</v>
      </c>
      <c r="Q86" s="233">
        <v>80000</v>
      </c>
      <c r="R86" s="232" t="s">
        <v>38</v>
      </c>
      <c r="S86" s="232" t="s">
        <v>203</v>
      </c>
      <c r="T86" s="232" t="s">
        <v>61</v>
      </c>
      <c r="U86" s="234" t="s">
        <v>41</v>
      </c>
      <c r="V86" s="235" t="s">
        <v>204</v>
      </c>
      <c r="W86" s="235" t="s">
        <v>212</v>
      </c>
      <c r="X86" s="235" t="s">
        <v>212</v>
      </c>
      <c r="Y86" s="235" t="s">
        <v>130</v>
      </c>
      <c r="Z86" s="234" t="s">
        <v>40</v>
      </c>
      <c r="AA86" s="234" t="s">
        <v>224</v>
      </c>
      <c r="AB86" s="234" t="s">
        <v>224</v>
      </c>
      <c r="AC86" s="234" t="s">
        <v>61</v>
      </c>
      <c r="AD86" s="234" t="s">
        <v>62</v>
      </c>
      <c r="AE86" s="236" t="s">
        <v>239</v>
      </c>
      <c r="AF86" s="236" t="s">
        <v>157</v>
      </c>
      <c r="AG86" s="234" t="s">
        <v>92</v>
      </c>
      <c r="AH86" s="234" t="s">
        <v>81</v>
      </c>
      <c r="AI86" s="237"/>
    </row>
    <row r="87" spans="1:35" ht="15" customHeight="1">
      <c r="A87" s="29" t="s">
        <v>315</v>
      </c>
      <c r="B87" s="40" t="s">
        <v>316</v>
      </c>
      <c r="C87" s="231">
        <v>2417.994791666667</v>
      </c>
      <c r="D87" s="231">
        <v>2417.994791666667</v>
      </c>
      <c r="E87" s="231">
        <v>0.05</v>
      </c>
      <c r="F87" s="231">
        <v>2925.8341979166671</v>
      </c>
      <c r="G87" s="231">
        <v>2925.8341979166671</v>
      </c>
      <c r="H87" s="232"/>
      <c r="I87" s="39">
        <v>150</v>
      </c>
      <c r="J87" s="39">
        <v>100</v>
      </c>
      <c r="K87" s="238" t="s">
        <v>3552</v>
      </c>
      <c r="L87" s="232">
        <v>38</v>
      </c>
      <c r="M87" s="232">
        <v>38</v>
      </c>
      <c r="N87" s="232" t="s">
        <v>164</v>
      </c>
      <c r="O87" s="232">
        <v>2000</v>
      </c>
      <c r="P87" s="232">
        <v>7500</v>
      </c>
      <c r="Q87" s="233">
        <v>80000</v>
      </c>
      <c r="R87" s="232" t="s">
        <v>38</v>
      </c>
      <c r="S87" s="232" t="s">
        <v>203</v>
      </c>
      <c r="T87" s="232" t="s">
        <v>61</v>
      </c>
      <c r="U87" s="234" t="s">
        <v>41</v>
      </c>
      <c r="V87" s="235" t="s">
        <v>204</v>
      </c>
      <c r="W87" s="235" t="s">
        <v>212</v>
      </c>
      <c r="X87" s="235" t="s">
        <v>212</v>
      </c>
      <c r="Y87" s="235" t="s">
        <v>130</v>
      </c>
      <c r="Z87" s="234" t="s">
        <v>61</v>
      </c>
      <c r="AA87" s="234" t="s">
        <v>224</v>
      </c>
      <c r="AB87" s="234" t="s">
        <v>224</v>
      </c>
      <c r="AC87" s="234" t="s">
        <v>61</v>
      </c>
      <c r="AD87" s="234" t="s">
        <v>62</v>
      </c>
      <c r="AE87" s="236" t="s">
        <v>239</v>
      </c>
      <c r="AF87" s="236" t="s">
        <v>157</v>
      </c>
      <c r="AG87" s="234" t="s">
        <v>92</v>
      </c>
      <c r="AH87" s="234" t="s">
        <v>81</v>
      </c>
      <c r="AI87" s="237"/>
    </row>
    <row r="88" spans="1:35" ht="15" customHeight="1">
      <c r="A88" s="29" t="s">
        <v>317</v>
      </c>
      <c r="B88" s="40" t="s">
        <v>318</v>
      </c>
      <c r="C88" s="231">
        <v>3034.6822916666661</v>
      </c>
      <c r="D88" s="231">
        <v>3034.6822916666661</v>
      </c>
      <c r="E88" s="231">
        <v>0.05</v>
      </c>
      <c r="F88" s="231">
        <v>3672.0260729166662</v>
      </c>
      <c r="G88" s="231">
        <v>3672.0260729166662</v>
      </c>
      <c r="H88" s="232"/>
      <c r="I88" s="39">
        <v>100</v>
      </c>
      <c r="J88" s="39">
        <v>75</v>
      </c>
      <c r="K88" s="238" t="s">
        <v>3552</v>
      </c>
      <c r="L88" s="232">
        <v>42</v>
      </c>
      <c r="M88" s="232">
        <v>42</v>
      </c>
      <c r="N88" s="232" t="s">
        <v>319</v>
      </c>
      <c r="O88" s="232">
        <v>3000</v>
      </c>
      <c r="P88" s="232">
        <v>17000</v>
      </c>
      <c r="Q88" s="233">
        <v>120000</v>
      </c>
      <c r="R88" s="232" t="s">
        <v>38</v>
      </c>
      <c r="S88" s="232" t="s">
        <v>203</v>
      </c>
      <c r="T88" s="232" t="s">
        <v>40</v>
      </c>
      <c r="U88" s="234" t="s">
        <v>41</v>
      </c>
      <c r="V88" s="235" t="s">
        <v>204</v>
      </c>
      <c r="W88" s="235" t="s">
        <v>320</v>
      </c>
      <c r="X88" s="235" t="s">
        <v>321</v>
      </c>
      <c r="Y88" s="235" t="s">
        <v>130</v>
      </c>
      <c r="Z88" s="234" t="s">
        <v>40</v>
      </c>
      <c r="AA88" s="234" t="s">
        <v>322</v>
      </c>
      <c r="AB88" s="234" t="s">
        <v>322</v>
      </c>
      <c r="AC88" s="234" t="s">
        <v>61</v>
      </c>
      <c r="AD88" s="234" t="s">
        <v>62</v>
      </c>
      <c r="AE88" s="236" t="s">
        <v>323</v>
      </c>
      <c r="AF88" s="236" t="s">
        <v>324</v>
      </c>
      <c r="AG88" s="234" t="s">
        <v>250</v>
      </c>
      <c r="AH88" s="234" t="s">
        <v>98</v>
      </c>
      <c r="AI88" s="237"/>
    </row>
    <row r="89" spans="1:35" ht="15" customHeight="1">
      <c r="A89" s="29" t="s">
        <v>325</v>
      </c>
      <c r="B89" s="40" t="s">
        <v>326</v>
      </c>
      <c r="C89" s="231">
        <v>3634.8984374999995</v>
      </c>
      <c r="D89" s="231">
        <v>3634.8984374999995</v>
      </c>
      <c r="E89" s="231">
        <v>0.05</v>
      </c>
      <c r="F89" s="231">
        <v>4398.2876093749992</v>
      </c>
      <c r="G89" s="231">
        <v>4398.2876093749992</v>
      </c>
      <c r="H89" s="232"/>
      <c r="I89" s="39">
        <v>150</v>
      </c>
      <c r="J89" s="39">
        <v>100</v>
      </c>
      <c r="K89" s="238" t="s">
        <v>3552</v>
      </c>
      <c r="L89" s="232">
        <v>42</v>
      </c>
      <c r="M89" s="232">
        <v>42</v>
      </c>
      <c r="N89" s="232" t="s">
        <v>319</v>
      </c>
      <c r="O89" s="232">
        <v>3000</v>
      </c>
      <c r="P89" s="232">
        <v>17000</v>
      </c>
      <c r="Q89" s="233">
        <v>120000</v>
      </c>
      <c r="R89" s="232" t="s">
        <v>38</v>
      </c>
      <c r="S89" s="232" t="s">
        <v>203</v>
      </c>
      <c r="T89" s="232" t="s">
        <v>40</v>
      </c>
      <c r="U89" s="234" t="s">
        <v>41</v>
      </c>
      <c r="V89" s="235" t="s">
        <v>204</v>
      </c>
      <c r="W89" s="235" t="s">
        <v>205</v>
      </c>
      <c r="X89" s="235" t="s">
        <v>327</v>
      </c>
      <c r="Y89" s="235" t="s">
        <v>130</v>
      </c>
      <c r="Z89" s="234" t="s">
        <v>40</v>
      </c>
      <c r="AA89" s="234" t="s">
        <v>322</v>
      </c>
      <c r="AB89" s="234" t="s">
        <v>322</v>
      </c>
      <c r="AC89" s="234" t="s">
        <v>61</v>
      </c>
      <c r="AD89" s="234" t="s">
        <v>62</v>
      </c>
      <c r="AE89" s="236" t="s">
        <v>323</v>
      </c>
      <c r="AF89" s="236" t="s">
        <v>324</v>
      </c>
      <c r="AG89" s="234" t="s">
        <v>250</v>
      </c>
      <c r="AH89" s="234" t="s">
        <v>98</v>
      </c>
      <c r="AI89" s="237"/>
    </row>
    <row r="90" spans="1:35" ht="15" customHeight="1">
      <c r="A90" s="29" t="s">
        <v>328</v>
      </c>
      <c r="B90" s="40" t="s">
        <v>329</v>
      </c>
      <c r="C90" s="231">
        <v>4905.1692708333339</v>
      </c>
      <c r="D90" s="231">
        <v>4905.1692708333339</v>
      </c>
      <c r="E90" s="231">
        <v>0.05</v>
      </c>
      <c r="F90" s="231">
        <v>5935.3153177083341</v>
      </c>
      <c r="G90" s="231">
        <v>5935.3153177083341</v>
      </c>
      <c r="H90" s="232"/>
      <c r="I90" s="39">
        <v>200</v>
      </c>
      <c r="J90" s="39">
        <v>150</v>
      </c>
      <c r="K90" s="238" t="s">
        <v>3552</v>
      </c>
      <c r="L90" s="232">
        <v>42</v>
      </c>
      <c r="M90" s="232">
        <v>42</v>
      </c>
      <c r="N90" s="232" t="s">
        <v>319</v>
      </c>
      <c r="O90" s="232">
        <v>3000</v>
      </c>
      <c r="P90" s="232">
        <v>17000</v>
      </c>
      <c r="Q90" s="233">
        <v>120000</v>
      </c>
      <c r="R90" s="232" t="s">
        <v>38</v>
      </c>
      <c r="S90" s="232" t="s">
        <v>203</v>
      </c>
      <c r="T90" s="232" t="s">
        <v>40</v>
      </c>
      <c r="U90" s="234" t="s">
        <v>41</v>
      </c>
      <c r="V90" s="235" t="s">
        <v>204</v>
      </c>
      <c r="W90" s="235" t="s">
        <v>212</v>
      </c>
      <c r="X90" s="235" t="s">
        <v>330</v>
      </c>
      <c r="Y90" s="235" t="s">
        <v>130</v>
      </c>
      <c r="Z90" s="234" t="s">
        <v>61</v>
      </c>
      <c r="AA90" s="234" t="s">
        <v>322</v>
      </c>
      <c r="AB90" s="234" t="s">
        <v>322</v>
      </c>
      <c r="AC90" s="234" t="s">
        <v>61</v>
      </c>
      <c r="AD90" s="234" t="s">
        <v>62</v>
      </c>
      <c r="AE90" s="236" t="s">
        <v>323</v>
      </c>
      <c r="AF90" s="236" t="s">
        <v>324</v>
      </c>
      <c r="AG90" s="234" t="s">
        <v>250</v>
      </c>
      <c r="AH90" s="234" t="s">
        <v>98</v>
      </c>
      <c r="AI90" s="237"/>
    </row>
    <row r="91" spans="1:35" ht="15" customHeight="1">
      <c r="A91" s="29" t="s">
        <v>331</v>
      </c>
      <c r="B91" s="40" t="s">
        <v>332</v>
      </c>
      <c r="C91" s="231">
        <v>3597.3437499999995</v>
      </c>
      <c r="D91" s="231">
        <v>3597.3437499999995</v>
      </c>
      <c r="E91" s="231">
        <v>0.05</v>
      </c>
      <c r="F91" s="231">
        <v>4352.8464374999994</v>
      </c>
      <c r="G91" s="231">
        <v>4352.8464374999994</v>
      </c>
      <c r="H91" s="232"/>
      <c r="I91" s="39">
        <v>150</v>
      </c>
      <c r="J91" s="39">
        <v>100</v>
      </c>
      <c r="K91" s="39"/>
      <c r="L91" s="232">
        <v>30</v>
      </c>
      <c r="M91" s="232">
        <v>30</v>
      </c>
      <c r="N91" s="232" t="s">
        <v>333</v>
      </c>
      <c r="O91" s="232">
        <v>2500</v>
      </c>
      <c r="P91" s="232">
        <v>7500</v>
      </c>
      <c r="Q91" s="233">
        <v>120000</v>
      </c>
      <c r="R91" s="232" t="s">
        <v>115</v>
      </c>
      <c r="S91" s="232" t="s">
        <v>203</v>
      </c>
      <c r="T91" s="232" t="s">
        <v>40</v>
      </c>
      <c r="U91" s="234" t="s">
        <v>41</v>
      </c>
      <c r="V91" s="235" t="s">
        <v>204</v>
      </c>
      <c r="W91" s="235" t="s">
        <v>205</v>
      </c>
      <c r="X91" s="235" t="s">
        <v>334</v>
      </c>
      <c r="Y91" s="235" t="s">
        <v>130</v>
      </c>
      <c r="Z91" s="234" t="s">
        <v>40</v>
      </c>
      <c r="AA91" s="234" t="s">
        <v>306</v>
      </c>
      <c r="AB91" s="234" t="s">
        <v>306</v>
      </c>
      <c r="AC91" s="234" t="s">
        <v>61</v>
      </c>
      <c r="AD91" s="234" t="s">
        <v>62</v>
      </c>
      <c r="AE91" s="236" t="s">
        <v>91</v>
      </c>
      <c r="AF91" s="236" t="s">
        <v>91</v>
      </c>
      <c r="AG91" s="234" t="s">
        <v>117</v>
      </c>
      <c r="AH91" s="234" t="s">
        <v>98</v>
      </c>
      <c r="AI91" s="237"/>
    </row>
    <row r="92" spans="1:35" ht="15" customHeight="1">
      <c r="A92" s="29" t="s">
        <v>335</v>
      </c>
      <c r="B92" s="40" t="s">
        <v>336</v>
      </c>
      <c r="C92" s="231">
        <v>4556.6354166666661</v>
      </c>
      <c r="D92" s="231">
        <v>4556.6354166666661</v>
      </c>
      <c r="E92" s="231">
        <v>0.05</v>
      </c>
      <c r="F92" s="231">
        <v>5513.5893541666655</v>
      </c>
      <c r="G92" s="231">
        <v>5513.5893541666655</v>
      </c>
      <c r="H92" s="232"/>
      <c r="I92" s="39">
        <v>200</v>
      </c>
      <c r="J92" s="39">
        <v>150</v>
      </c>
      <c r="K92" s="39"/>
      <c r="L92" s="232">
        <v>30</v>
      </c>
      <c r="M92" s="232">
        <v>30</v>
      </c>
      <c r="N92" s="232" t="s">
        <v>333</v>
      </c>
      <c r="O92" s="232">
        <v>2500</v>
      </c>
      <c r="P92" s="232">
        <v>7500</v>
      </c>
      <c r="Q92" s="233">
        <v>120000</v>
      </c>
      <c r="R92" s="232" t="s">
        <v>115</v>
      </c>
      <c r="S92" s="232" t="s">
        <v>203</v>
      </c>
      <c r="T92" s="232" t="s">
        <v>40</v>
      </c>
      <c r="U92" s="234" t="s">
        <v>41</v>
      </c>
      <c r="V92" s="235" t="s">
        <v>204</v>
      </c>
      <c r="W92" s="235" t="s">
        <v>212</v>
      </c>
      <c r="X92" s="235" t="s">
        <v>337</v>
      </c>
      <c r="Y92" s="235" t="s">
        <v>130</v>
      </c>
      <c r="Z92" s="234" t="s">
        <v>40</v>
      </c>
      <c r="AA92" s="234" t="s">
        <v>306</v>
      </c>
      <c r="AB92" s="234" t="s">
        <v>306</v>
      </c>
      <c r="AC92" s="234" t="s">
        <v>61</v>
      </c>
      <c r="AD92" s="234" t="s">
        <v>62</v>
      </c>
      <c r="AE92" s="236" t="s">
        <v>91</v>
      </c>
      <c r="AF92" s="236" t="s">
        <v>91</v>
      </c>
      <c r="AG92" s="234" t="s">
        <v>117</v>
      </c>
      <c r="AH92" s="234" t="s">
        <v>98</v>
      </c>
      <c r="AI92" s="237"/>
    </row>
    <row r="93" spans="1:35" ht="15" customHeight="1">
      <c r="A93" s="29" t="s">
        <v>338</v>
      </c>
      <c r="B93" s="40" t="s">
        <v>339</v>
      </c>
      <c r="C93" s="231">
        <v>5241.8437499999982</v>
      </c>
      <c r="D93" s="231">
        <v>5241.8437499999982</v>
      </c>
      <c r="E93" s="231">
        <v>0.05</v>
      </c>
      <c r="F93" s="231">
        <v>6342.6914374999978</v>
      </c>
      <c r="G93" s="231">
        <v>6342.6914374999978</v>
      </c>
      <c r="H93" s="232"/>
      <c r="I93" s="66">
        <v>200</v>
      </c>
      <c r="J93" s="66">
        <v>150</v>
      </c>
      <c r="K93" s="66"/>
      <c r="L93" s="232">
        <v>30</v>
      </c>
      <c r="M93" s="232">
        <v>30</v>
      </c>
      <c r="N93" s="232" t="s">
        <v>333</v>
      </c>
      <c r="O93" s="232">
        <v>2500</v>
      </c>
      <c r="P93" s="232">
        <v>7500</v>
      </c>
      <c r="Q93" s="233">
        <v>120000</v>
      </c>
      <c r="R93" s="232" t="s">
        <v>115</v>
      </c>
      <c r="S93" s="232" t="s">
        <v>203</v>
      </c>
      <c r="T93" s="232" t="s">
        <v>40</v>
      </c>
      <c r="U93" s="234" t="s">
        <v>41</v>
      </c>
      <c r="V93" s="235" t="s">
        <v>204</v>
      </c>
      <c r="W93" s="235" t="s">
        <v>212</v>
      </c>
      <c r="X93" s="235" t="s">
        <v>340</v>
      </c>
      <c r="Y93" s="235" t="s">
        <v>130</v>
      </c>
      <c r="Z93" s="234" t="s">
        <v>40</v>
      </c>
      <c r="AA93" s="234" t="s">
        <v>306</v>
      </c>
      <c r="AB93" s="234" t="s">
        <v>306</v>
      </c>
      <c r="AC93" s="234" t="s">
        <v>61</v>
      </c>
      <c r="AD93" s="234" t="s">
        <v>62</v>
      </c>
      <c r="AE93" s="236" t="s">
        <v>91</v>
      </c>
      <c r="AF93" s="236" t="s">
        <v>91</v>
      </c>
      <c r="AG93" s="234" t="s">
        <v>117</v>
      </c>
      <c r="AH93" s="234" t="s">
        <v>98</v>
      </c>
      <c r="AI93" s="237"/>
    </row>
    <row r="94" spans="1:35" ht="15" customHeight="1">
      <c r="A94" s="29" t="s">
        <v>341</v>
      </c>
      <c r="B94" s="40" t="s">
        <v>342</v>
      </c>
      <c r="C94" s="231">
        <v>5481.666666666667</v>
      </c>
      <c r="D94" s="231">
        <v>5481.666666666667</v>
      </c>
      <c r="E94" s="231">
        <v>0.05</v>
      </c>
      <c r="F94" s="231">
        <v>6632.8771666666671</v>
      </c>
      <c r="G94" s="231">
        <v>6632.8771666666671</v>
      </c>
      <c r="H94" s="232"/>
      <c r="I94" s="66">
        <v>200</v>
      </c>
      <c r="J94" s="66">
        <v>150</v>
      </c>
      <c r="K94" s="66"/>
      <c r="L94" s="232">
        <v>30</v>
      </c>
      <c r="M94" s="232">
        <v>30</v>
      </c>
      <c r="N94" s="232" t="s">
        <v>333</v>
      </c>
      <c r="O94" s="232">
        <v>2500</v>
      </c>
      <c r="P94" s="232">
        <v>7500</v>
      </c>
      <c r="Q94" s="233">
        <v>120000</v>
      </c>
      <c r="R94" s="232" t="s">
        <v>115</v>
      </c>
      <c r="S94" s="232" t="s">
        <v>203</v>
      </c>
      <c r="T94" s="232" t="s">
        <v>40</v>
      </c>
      <c r="U94" s="234" t="s">
        <v>41</v>
      </c>
      <c r="V94" s="235" t="s">
        <v>204</v>
      </c>
      <c r="W94" s="235" t="s">
        <v>212</v>
      </c>
      <c r="X94" s="235" t="s">
        <v>340</v>
      </c>
      <c r="Y94" s="235" t="s">
        <v>130</v>
      </c>
      <c r="Z94" s="234" t="s">
        <v>40</v>
      </c>
      <c r="AA94" s="234" t="s">
        <v>306</v>
      </c>
      <c r="AB94" s="234" t="s">
        <v>306</v>
      </c>
      <c r="AC94" s="234" t="s">
        <v>61</v>
      </c>
      <c r="AD94" s="234" t="s">
        <v>62</v>
      </c>
      <c r="AE94" s="236" t="s">
        <v>91</v>
      </c>
      <c r="AF94" s="236" t="s">
        <v>91</v>
      </c>
      <c r="AG94" s="234" t="s">
        <v>117</v>
      </c>
      <c r="AH94" s="234" t="s">
        <v>98</v>
      </c>
      <c r="AI94" s="237"/>
    </row>
    <row r="95" spans="1:35" ht="15" customHeight="1">
      <c r="A95" s="29" t="s">
        <v>343</v>
      </c>
      <c r="B95" s="40" t="s">
        <v>344</v>
      </c>
      <c r="C95" s="231">
        <v>7551.7864583333321</v>
      </c>
      <c r="D95" s="231">
        <v>7551.7864583333321</v>
      </c>
      <c r="E95" s="231">
        <v>0.05</v>
      </c>
      <c r="F95" s="231">
        <v>9137.7221145833319</v>
      </c>
      <c r="G95" s="231">
        <v>9137.7221145833319</v>
      </c>
      <c r="H95" s="232"/>
      <c r="I95" s="39">
        <v>300</v>
      </c>
      <c r="J95" s="39">
        <v>250</v>
      </c>
      <c r="K95" s="39"/>
      <c r="L95" s="232">
        <v>46</v>
      </c>
      <c r="M95" s="232">
        <v>46</v>
      </c>
      <c r="N95" s="232" t="s">
        <v>345</v>
      </c>
      <c r="O95" s="232">
        <v>5000</v>
      </c>
      <c r="P95" s="232">
        <v>25000</v>
      </c>
      <c r="Q95" s="233">
        <v>200000</v>
      </c>
      <c r="R95" s="232" t="s">
        <v>115</v>
      </c>
      <c r="S95" s="232" t="s">
        <v>203</v>
      </c>
      <c r="T95" s="232" t="s">
        <v>40</v>
      </c>
      <c r="U95" s="234" t="s">
        <v>41</v>
      </c>
      <c r="V95" s="235" t="s">
        <v>204</v>
      </c>
      <c r="W95" s="235" t="s">
        <v>212</v>
      </c>
      <c r="X95" s="235" t="s">
        <v>212</v>
      </c>
      <c r="Y95" s="235" t="s">
        <v>130</v>
      </c>
      <c r="Z95" s="234" t="s">
        <v>61</v>
      </c>
      <c r="AA95" s="234" t="s">
        <v>346</v>
      </c>
      <c r="AB95" s="234" t="s">
        <v>346</v>
      </c>
      <c r="AC95" s="234" t="s">
        <v>61</v>
      </c>
      <c r="AD95" s="234" t="s">
        <v>62</v>
      </c>
      <c r="AE95" s="236" t="s">
        <v>347</v>
      </c>
      <c r="AF95" s="236" t="s">
        <v>347</v>
      </c>
      <c r="AG95" s="234" t="s">
        <v>117</v>
      </c>
      <c r="AH95" s="234" t="s">
        <v>123</v>
      </c>
      <c r="AI95" s="237"/>
    </row>
    <row r="96" spans="1:35" ht="15" customHeight="1">
      <c r="A96" s="29" t="s">
        <v>348</v>
      </c>
      <c r="B96" s="40" t="s">
        <v>349</v>
      </c>
      <c r="C96" s="231">
        <v>7763.2786458333321</v>
      </c>
      <c r="D96" s="231">
        <v>7763.2786458333321</v>
      </c>
      <c r="E96" s="231">
        <v>0.05</v>
      </c>
      <c r="F96" s="231">
        <v>9393.6276614583312</v>
      </c>
      <c r="G96" s="231">
        <v>9393.6276614583312</v>
      </c>
      <c r="H96" s="232"/>
      <c r="I96" s="39">
        <v>300</v>
      </c>
      <c r="J96" s="39">
        <v>250</v>
      </c>
      <c r="K96" s="39"/>
      <c r="L96" s="232">
        <v>46</v>
      </c>
      <c r="M96" s="232">
        <v>46</v>
      </c>
      <c r="N96" s="232" t="s">
        <v>345</v>
      </c>
      <c r="O96" s="232">
        <v>5000</v>
      </c>
      <c r="P96" s="232">
        <v>25000</v>
      </c>
      <c r="Q96" s="233">
        <v>200000</v>
      </c>
      <c r="R96" s="232" t="s">
        <v>115</v>
      </c>
      <c r="S96" s="232" t="s">
        <v>203</v>
      </c>
      <c r="T96" s="232" t="s">
        <v>40</v>
      </c>
      <c r="U96" s="234" t="s">
        <v>41</v>
      </c>
      <c r="V96" s="235" t="s">
        <v>204</v>
      </c>
      <c r="W96" s="235" t="s">
        <v>212</v>
      </c>
      <c r="X96" s="235" t="s">
        <v>212</v>
      </c>
      <c r="Y96" s="235" t="s">
        <v>130</v>
      </c>
      <c r="Z96" s="234" t="s">
        <v>61</v>
      </c>
      <c r="AA96" s="234" t="s">
        <v>346</v>
      </c>
      <c r="AB96" s="234" t="s">
        <v>346</v>
      </c>
      <c r="AC96" s="234" t="s">
        <v>61</v>
      </c>
      <c r="AD96" s="234" t="s">
        <v>62</v>
      </c>
      <c r="AE96" s="236" t="s">
        <v>347</v>
      </c>
      <c r="AF96" s="236" t="s">
        <v>347</v>
      </c>
      <c r="AG96" s="234" t="s">
        <v>117</v>
      </c>
      <c r="AH96" s="234" t="s">
        <v>123</v>
      </c>
      <c r="AI96" s="237"/>
    </row>
    <row r="97" spans="1:35" ht="15" customHeight="1">
      <c r="A97" s="29" t="s">
        <v>351</v>
      </c>
      <c r="B97" s="40" t="s">
        <v>352</v>
      </c>
      <c r="C97" s="231">
        <v>622.29374999999993</v>
      </c>
      <c r="D97" s="231">
        <v>622.29374999999993</v>
      </c>
      <c r="E97" s="231">
        <v>0.05</v>
      </c>
      <c r="F97" s="231">
        <v>753.03593749999982</v>
      </c>
      <c r="G97" s="231">
        <v>753.03593749999982</v>
      </c>
      <c r="H97" s="232"/>
      <c r="I97" s="39">
        <v>50</v>
      </c>
      <c r="J97" s="39">
        <v>30</v>
      </c>
      <c r="K97" s="39" t="s">
        <v>3553</v>
      </c>
      <c r="L97" s="232">
        <v>50</v>
      </c>
      <c r="M97" s="232">
        <v>50</v>
      </c>
      <c r="N97" s="232" t="s">
        <v>164</v>
      </c>
      <c r="O97" s="232">
        <v>2000</v>
      </c>
      <c r="P97" s="232">
        <v>7500</v>
      </c>
      <c r="Q97" s="233">
        <v>80000</v>
      </c>
      <c r="R97" s="232" t="s">
        <v>38</v>
      </c>
      <c r="S97" s="232" t="s">
        <v>39</v>
      </c>
      <c r="T97" s="232" t="s">
        <v>40</v>
      </c>
      <c r="U97" s="234" t="s">
        <v>353</v>
      </c>
      <c r="V97" s="235" t="s">
        <v>42</v>
      </c>
      <c r="W97" s="235" t="s">
        <v>43</v>
      </c>
      <c r="X97" s="235" t="s">
        <v>43</v>
      </c>
      <c r="Y97" s="235" t="s">
        <v>130</v>
      </c>
      <c r="Z97" s="234" t="s">
        <v>40</v>
      </c>
      <c r="AA97" s="234" t="s">
        <v>45</v>
      </c>
      <c r="AB97" s="234" t="s">
        <v>45</v>
      </c>
      <c r="AC97" s="234" t="s">
        <v>61</v>
      </c>
      <c r="AD97" s="234" t="s">
        <v>62</v>
      </c>
      <c r="AE97" s="236" t="s">
        <v>354</v>
      </c>
      <c r="AF97" s="236" t="s">
        <v>355</v>
      </c>
      <c r="AG97" s="234" t="s">
        <v>92</v>
      </c>
      <c r="AH97" s="234" t="s">
        <v>81</v>
      </c>
      <c r="AI97" s="237"/>
    </row>
    <row r="98" spans="1:35" ht="15" customHeight="1">
      <c r="A98" s="29" t="s">
        <v>356</v>
      </c>
      <c r="B98" s="40" t="s">
        <v>357</v>
      </c>
      <c r="C98" s="231">
        <v>1000.7156249999999</v>
      </c>
      <c r="D98" s="231">
        <v>1000.7156249999999</v>
      </c>
      <c r="E98" s="231">
        <v>0.05</v>
      </c>
      <c r="F98" s="231">
        <v>1210.9264062499999</v>
      </c>
      <c r="G98" s="231">
        <v>1210.9264062499999</v>
      </c>
      <c r="H98" s="232"/>
      <c r="I98" s="39">
        <v>50</v>
      </c>
      <c r="J98" s="39">
        <v>30</v>
      </c>
      <c r="K98" s="39" t="s">
        <v>3553</v>
      </c>
      <c r="L98" s="232">
        <v>50</v>
      </c>
      <c r="M98" s="232">
        <v>50</v>
      </c>
      <c r="N98" s="232" t="s">
        <v>358</v>
      </c>
      <c r="O98" s="232">
        <v>2000</v>
      </c>
      <c r="P98" s="232">
        <v>7500</v>
      </c>
      <c r="Q98" s="233">
        <v>80000</v>
      </c>
      <c r="R98" s="232" t="s">
        <v>38</v>
      </c>
      <c r="S98" s="232" t="s">
        <v>39</v>
      </c>
      <c r="T98" s="232" t="s">
        <v>40</v>
      </c>
      <c r="U98" s="234" t="s">
        <v>353</v>
      </c>
      <c r="V98" s="235" t="s">
        <v>42</v>
      </c>
      <c r="W98" s="235" t="s">
        <v>43</v>
      </c>
      <c r="X98" s="235" t="s">
        <v>43</v>
      </c>
      <c r="Y98" s="235" t="s">
        <v>130</v>
      </c>
      <c r="Z98" s="234" t="s">
        <v>40</v>
      </c>
      <c r="AA98" s="234" t="s">
        <v>45</v>
      </c>
      <c r="AB98" s="234" t="s">
        <v>45</v>
      </c>
      <c r="AC98" s="234" t="s">
        <v>61</v>
      </c>
      <c r="AD98" s="234" t="s">
        <v>62</v>
      </c>
      <c r="AE98" s="236" t="s">
        <v>354</v>
      </c>
      <c r="AF98" s="236" t="s">
        <v>355</v>
      </c>
      <c r="AG98" s="234" t="s">
        <v>92</v>
      </c>
      <c r="AH98" s="234" t="s">
        <v>81</v>
      </c>
      <c r="AI98" s="237"/>
    </row>
    <row r="99" spans="1:35" ht="15" customHeight="1">
      <c r="A99" s="29" t="s">
        <v>359</v>
      </c>
      <c r="B99" s="40" t="s">
        <v>360</v>
      </c>
      <c r="C99" s="231">
        <v>1644.4999999999998</v>
      </c>
      <c r="D99" s="231">
        <v>1644.4999999999998</v>
      </c>
      <c r="E99" s="231">
        <v>0.05</v>
      </c>
      <c r="F99" s="231">
        <v>1989.9054999999996</v>
      </c>
      <c r="G99" s="231">
        <v>1989.9054999999996</v>
      </c>
      <c r="H99" s="232"/>
      <c r="I99" s="39">
        <v>100</v>
      </c>
      <c r="J99" s="39">
        <v>75</v>
      </c>
      <c r="K99" s="39" t="s">
        <v>3553</v>
      </c>
      <c r="L99" s="232">
        <v>50</v>
      </c>
      <c r="M99" s="232">
        <v>50</v>
      </c>
      <c r="N99" s="232" t="s">
        <v>164</v>
      </c>
      <c r="O99" s="232">
        <v>2000</v>
      </c>
      <c r="P99" s="232">
        <v>7500</v>
      </c>
      <c r="Q99" s="233">
        <v>80000</v>
      </c>
      <c r="R99" s="232" t="s">
        <v>38</v>
      </c>
      <c r="S99" s="232" t="s">
        <v>203</v>
      </c>
      <c r="T99" s="232" t="s">
        <v>40</v>
      </c>
      <c r="U99" s="234" t="s">
        <v>353</v>
      </c>
      <c r="V99" s="235" t="s">
        <v>204</v>
      </c>
      <c r="W99" s="235" t="s">
        <v>205</v>
      </c>
      <c r="X99" s="235" t="s">
        <v>205</v>
      </c>
      <c r="Y99" s="235" t="s">
        <v>130</v>
      </c>
      <c r="Z99" s="234" t="s">
        <v>40</v>
      </c>
      <c r="AA99" s="234" t="s">
        <v>361</v>
      </c>
      <c r="AB99" s="234" t="s">
        <v>361</v>
      </c>
      <c r="AC99" s="234" t="s">
        <v>61</v>
      </c>
      <c r="AD99" s="234" t="s">
        <v>62</v>
      </c>
      <c r="AE99" s="236" t="s">
        <v>362</v>
      </c>
      <c r="AF99" s="236" t="s">
        <v>363</v>
      </c>
      <c r="AG99" s="234" t="s">
        <v>92</v>
      </c>
      <c r="AH99" s="234" t="s">
        <v>81</v>
      </c>
      <c r="AI99" s="237"/>
    </row>
    <row r="100" spans="1:35" ht="15" customHeight="1">
      <c r="A100" s="29" t="s">
        <v>364</v>
      </c>
      <c r="B100" s="40" t="s">
        <v>365</v>
      </c>
      <c r="C100" s="231">
        <v>1884.3229166666665</v>
      </c>
      <c r="D100" s="231">
        <v>1884.3229166666665</v>
      </c>
      <c r="E100" s="231">
        <v>0.05</v>
      </c>
      <c r="F100" s="231">
        <v>2280.0912291666664</v>
      </c>
      <c r="G100" s="231">
        <v>2280.0912291666664</v>
      </c>
      <c r="H100" s="232"/>
      <c r="I100" s="39">
        <v>100</v>
      </c>
      <c r="J100" s="39">
        <v>75</v>
      </c>
      <c r="K100" s="39" t="s">
        <v>3553</v>
      </c>
      <c r="L100" s="239">
        <v>50</v>
      </c>
      <c r="M100" s="239">
        <v>50</v>
      </c>
      <c r="N100" s="239" t="s">
        <v>164</v>
      </c>
      <c r="O100" s="239">
        <v>2000</v>
      </c>
      <c r="P100" s="239">
        <v>7500</v>
      </c>
      <c r="Q100" s="239">
        <v>80000</v>
      </c>
      <c r="R100" s="239" t="s">
        <v>38</v>
      </c>
      <c r="S100" s="239" t="s">
        <v>203</v>
      </c>
      <c r="T100" s="239" t="s">
        <v>40</v>
      </c>
      <c r="U100" s="239" t="s">
        <v>353</v>
      </c>
      <c r="V100" s="239" t="s">
        <v>204</v>
      </c>
      <c r="W100" s="239" t="s">
        <v>212</v>
      </c>
      <c r="X100" s="239" t="s">
        <v>212</v>
      </c>
      <c r="Y100" s="239" t="s">
        <v>130</v>
      </c>
      <c r="Z100" s="239" t="s">
        <v>40</v>
      </c>
      <c r="AA100" s="239" t="s">
        <v>361</v>
      </c>
      <c r="AB100" s="239" t="s">
        <v>361</v>
      </c>
      <c r="AC100" s="239" t="s">
        <v>61</v>
      </c>
      <c r="AD100" s="239" t="s">
        <v>62</v>
      </c>
      <c r="AE100" s="239" t="s">
        <v>362</v>
      </c>
      <c r="AF100" s="239" t="s">
        <v>363</v>
      </c>
      <c r="AG100" s="239" t="s">
        <v>92</v>
      </c>
      <c r="AH100" s="239" t="s">
        <v>81</v>
      </c>
      <c r="AI100" s="237"/>
    </row>
    <row r="101" spans="1:35" ht="15" customHeight="1">
      <c r="A101" s="29" t="s">
        <v>366</v>
      </c>
      <c r="B101" s="40" t="s">
        <v>367</v>
      </c>
      <c r="C101" s="231">
        <v>2295.4479166666665</v>
      </c>
      <c r="D101" s="231">
        <v>2295.4479166666665</v>
      </c>
      <c r="E101" s="231">
        <v>0.05</v>
      </c>
      <c r="F101" s="231">
        <v>2777.5524791666667</v>
      </c>
      <c r="G101" s="231">
        <v>2777.5524791666667</v>
      </c>
      <c r="H101" s="232"/>
      <c r="I101" s="39">
        <v>150</v>
      </c>
      <c r="J101" s="39">
        <v>100</v>
      </c>
      <c r="K101" s="39" t="s">
        <v>3553</v>
      </c>
      <c r="L101" s="239">
        <v>50</v>
      </c>
      <c r="M101" s="239">
        <v>50</v>
      </c>
      <c r="N101" s="239" t="s">
        <v>164</v>
      </c>
      <c r="O101" s="239">
        <v>2000</v>
      </c>
      <c r="P101" s="239">
        <v>7500</v>
      </c>
      <c r="Q101" s="239">
        <v>80000</v>
      </c>
      <c r="R101" s="239" t="s">
        <v>38</v>
      </c>
      <c r="S101" s="239" t="s">
        <v>203</v>
      </c>
      <c r="T101" s="239" t="s">
        <v>40</v>
      </c>
      <c r="U101" s="239" t="s">
        <v>353</v>
      </c>
      <c r="V101" s="239" t="s">
        <v>204</v>
      </c>
      <c r="W101" s="239" t="s">
        <v>212</v>
      </c>
      <c r="X101" s="239" t="s">
        <v>212</v>
      </c>
      <c r="Y101" s="239" t="s">
        <v>130</v>
      </c>
      <c r="Z101" s="239" t="s">
        <v>61</v>
      </c>
      <c r="AA101" s="239" t="s">
        <v>361</v>
      </c>
      <c r="AB101" s="239" t="s">
        <v>361</v>
      </c>
      <c r="AC101" s="239" t="s">
        <v>61</v>
      </c>
      <c r="AD101" s="239" t="s">
        <v>62</v>
      </c>
      <c r="AE101" s="239" t="s">
        <v>362</v>
      </c>
      <c r="AF101" s="239" t="s">
        <v>363</v>
      </c>
      <c r="AG101" s="239" t="s">
        <v>92</v>
      </c>
      <c r="AH101" s="239" t="s">
        <v>81</v>
      </c>
      <c r="AI101" s="237"/>
    </row>
    <row r="102" spans="1:35" ht="15" customHeight="1">
      <c r="A102" s="29" t="s">
        <v>369</v>
      </c>
      <c r="B102" s="40" t="s">
        <v>370</v>
      </c>
      <c r="C102" s="231">
        <v>70.078125</v>
      </c>
      <c r="D102" s="231">
        <v>65.5859375</v>
      </c>
      <c r="E102" s="231">
        <v>0.05</v>
      </c>
      <c r="F102" s="231">
        <v>84.855031249999996</v>
      </c>
      <c r="G102" s="231">
        <v>79.419484374999996</v>
      </c>
      <c r="H102" s="232"/>
      <c r="I102" s="39"/>
      <c r="J102" s="39"/>
      <c r="K102" s="39"/>
      <c r="L102" s="239"/>
      <c r="M102" s="239"/>
      <c r="N102" s="239"/>
      <c r="O102" s="239"/>
      <c r="P102" s="239"/>
      <c r="Q102" s="239"/>
      <c r="R102" s="239"/>
      <c r="S102" s="239" t="s">
        <v>371</v>
      </c>
      <c r="T102" s="239"/>
      <c r="U102" s="239" t="s">
        <v>371</v>
      </c>
      <c r="V102" s="239" t="s">
        <v>371</v>
      </c>
      <c r="W102" s="239" t="s">
        <v>372</v>
      </c>
      <c r="X102" s="239" t="s">
        <v>372</v>
      </c>
      <c r="Y102" s="239"/>
      <c r="Z102" s="239" t="s">
        <v>40</v>
      </c>
      <c r="AA102" s="239"/>
      <c r="AB102" s="239"/>
      <c r="AC102" s="239"/>
      <c r="AD102" s="239"/>
      <c r="AE102" s="239"/>
      <c r="AF102" s="239"/>
      <c r="AG102" s="239"/>
      <c r="AH102" s="239"/>
      <c r="AI102" s="237"/>
    </row>
    <row r="103" spans="1:35" ht="15" customHeight="1">
      <c r="A103" s="29" t="s">
        <v>373</v>
      </c>
      <c r="B103" s="40" t="s">
        <v>374</v>
      </c>
      <c r="C103" s="231">
        <v>79.421875</v>
      </c>
      <c r="D103" s="231">
        <v>74.330729166666671</v>
      </c>
      <c r="E103" s="231">
        <v>0.05</v>
      </c>
      <c r="F103" s="231">
        <v>96.160968749999995</v>
      </c>
      <c r="G103" s="231">
        <v>90.000682291666664</v>
      </c>
      <c r="H103" s="232"/>
      <c r="I103" s="39"/>
      <c r="J103" s="39"/>
      <c r="K103" s="39"/>
      <c r="L103" s="239"/>
      <c r="M103" s="239"/>
      <c r="N103" s="239"/>
      <c r="O103" s="239"/>
      <c r="P103" s="239"/>
      <c r="Q103" s="239"/>
      <c r="R103" s="239"/>
      <c r="S103" s="239" t="s">
        <v>371</v>
      </c>
      <c r="T103" s="239"/>
      <c r="U103" s="239" t="s">
        <v>371</v>
      </c>
      <c r="V103" s="239" t="s">
        <v>371</v>
      </c>
      <c r="W103" s="239" t="s">
        <v>372</v>
      </c>
      <c r="X103" s="239" t="s">
        <v>372</v>
      </c>
      <c r="Y103" s="239"/>
      <c r="Z103" s="239" t="s">
        <v>40</v>
      </c>
      <c r="AA103" s="239"/>
      <c r="AB103" s="239"/>
      <c r="AC103" s="239"/>
      <c r="AD103" s="239"/>
      <c r="AE103" s="239"/>
      <c r="AF103" s="239"/>
      <c r="AG103" s="239"/>
      <c r="AH103" s="239"/>
      <c r="AI103" s="237"/>
    </row>
    <row r="104" spans="1:35" ht="15" customHeight="1">
      <c r="A104" s="29" t="s">
        <v>376</v>
      </c>
      <c r="B104" s="40" t="s">
        <v>377</v>
      </c>
      <c r="C104" s="231">
        <v>232.65937499999998</v>
      </c>
      <c r="D104" s="231">
        <v>202.83124999999998</v>
      </c>
      <c r="E104" s="231">
        <v>0.05</v>
      </c>
      <c r="F104" s="231">
        <v>281.57834374999999</v>
      </c>
      <c r="G104" s="231">
        <v>245.4863125</v>
      </c>
      <c r="H104" s="232"/>
      <c r="I104" s="39"/>
      <c r="J104" s="39"/>
      <c r="K104" s="39"/>
      <c r="L104" s="239"/>
      <c r="M104" s="239"/>
      <c r="N104" s="239"/>
      <c r="O104" s="239"/>
      <c r="P104" s="239"/>
      <c r="Q104" s="239"/>
      <c r="R104" s="239"/>
      <c r="S104" s="239" t="s">
        <v>371</v>
      </c>
      <c r="T104" s="239"/>
      <c r="U104" s="239" t="s">
        <v>371</v>
      </c>
      <c r="V104" s="239" t="s">
        <v>371</v>
      </c>
      <c r="W104" s="239" t="s">
        <v>372</v>
      </c>
      <c r="X104" s="239" t="s">
        <v>372</v>
      </c>
      <c r="Y104" s="239"/>
      <c r="Z104" s="239" t="s">
        <v>40</v>
      </c>
      <c r="AA104" s="239"/>
      <c r="AB104" s="239"/>
      <c r="AC104" s="239"/>
      <c r="AD104" s="239"/>
      <c r="AE104" s="239"/>
      <c r="AF104" s="239"/>
      <c r="AG104" s="239"/>
      <c r="AH104" s="239"/>
      <c r="AI104" s="237"/>
    </row>
    <row r="105" spans="1:35" ht="15" customHeight="1">
      <c r="A105" s="29" t="s">
        <v>378</v>
      </c>
      <c r="B105" s="40" t="s">
        <v>379</v>
      </c>
      <c r="C105" s="231">
        <v>334.50624999999997</v>
      </c>
      <c r="D105" s="231">
        <v>248.73541666666662</v>
      </c>
      <c r="E105" s="231">
        <v>0.05</v>
      </c>
      <c r="F105" s="231">
        <v>404.81306249999994</v>
      </c>
      <c r="G105" s="231">
        <v>301.0303541666666</v>
      </c>
      <c r="H105" s="232"/>
      <c r="I105" s="39"/>
      <c r="J105" s="39"/>
      <c r="K105" s="238" t="s">
        <v>3552</v>
      </c>
      <c r="L105" s="239"/>
      <c r="M105" s="239"/>
      <c r="N105" s="239"/>
      <c r="O105" s="239"/>
      <c r="P105" s="239"/>
      <c r="Q105" s="239"/>
      <c r="R105" s="239"/>
      <c r="S105" s="239" t="s">
        <v>371</v>
      </c>
      <c r="T105" s="239"/>
      <c r="U105" s="239" t="s">
        <v>371</v>
      </c>
      <c r="V105" s="239" t="s">
        <v>371</v>
      </c>
      <c r="W105" s="239" t="s">
        <v>372</v>
      </c>
      <c r="X105" s="239" t="s">
        <v>372</v>
      </c>
      <c r="Y105" s="239"/>
      <c r="Z105" s="239" t="s">
        <v>40</v>
      </c>
      <c r="AA105" s="239"/>
      <c r="AB105" s="239"/>
      <c r="AC105" s="239"/>
      <c r="AD105" s="239"/>
      <c r="AE105" s="239"/>
      <c r="AF105" s="239"/>
      <c r="AG105" s="239"/>
      <c r="AH105" s="239"/>
      <c r="AI105" s="237"/>
    </row>
    <row r="106" spans="1:35" ht="15" customHeight="1">
      <c r="A106" s="29" t="s">
        <v>380</v>
      </c>
      <c r="B106" s="40" t="s">
        <v>381</v>
      </c>
      <c r="C106" s="231">
        <v>417.66562499999998</v>
      </c>
      <c r="D106" s="231">
        <v>390.89218749999998</v>
      </c>
      <c r="E106" s="231">
        <v>0.05</v>
      </c>
      <c r="F106" s="231">
        <v>505.43590624999996</v>
      </c>
      <c r="G106" s="231">
        <v>473.04004687499997</v>
      </c>
      <c r="H106" s="232"/>
      <c r="I106" s="39">
        <v>50</v>
      </c>
      <c r="J106" s="39"/>
      <c r="K106" s="238" t="s">
        <v>3552</v>
      </c>
      <c r="L106" s="239"/>
      <c r="M106" s="239"/>
      <c r="N106" s="239"/>
      <c r="O106" s="239"/>
      <c r="P106" s="239"/>
      <c r="Q106" s="239"/>
      <c r="R106" s="239"/>
      <c r="S106" s="239" t="s">
        <v>371</v>
      </c>
      <c r="T106" s="239"/>
      <c r="U106" s="239" t="s">
        <v>371</v>
      </c>
      <c r="V106" s="239" t="s">
        <v>371</v>
      </c>
      <c r="W106" s="239" t="s">
        <v>372</v>
      </c>
      <c r="X106" s="239" t="s">
        <v>372</v>
      </c>
      <c r="Y106" s="239"/>
      <c r="Z106" s="239" t="s">
        <v>40</v>
      </c>
      <c r="AA106" s="239"/>
      <c r="AB106" s="239"/>
      <c r="AC106" s="239"/>
      <c r="AD106" s="239"/>
      <c r="AE106" s="239"/>
      <c r="AF106" s="239"/>
      <c r="AG106" s="239"/>
      <c r="AH106" s="239"/>
      <c r="AI106" s="237"/>
    </row>
    <row r="107" spans="1:35" ht="15" customHeight="1">
      <c r="A107" s="29" t="s">
        <v>744</v>
      </c>
      <c r="B107" s="40" t="s">
        <v>745</v>
      </c>
      <c r="C107" s="231">
        <v>345.71875000000006</v>
      </c>
      <c r="D107" s="231">
        <v>345.71875000000006</v>
      </c>
      <c r="E107" s="231">
        <v>0.05</v>
      </c>
      <c r="F107" s="231">
        <v>418.38018750000009</v>
      </c>
      <c r="G107" s="231">
        <v>418.38018750000009</v>
      </c>
      <c r="H107" s="232"/>
      <c r="I107" s="39"/>
      <c r="J107" s="39"/>
      <c r="K107" s="238" t="s">
        <v>3552</v>
      </c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7"/>
    </row>
    <row r="108" spans="1:35" ht="15" customHeight="1">
      <c r="A108" s="29" t="s">
        <v>746</v>
      </c>
      <c r="B108" s="40" t="s">
        <v>747</v>
      </c>
      <c r="C108" s="231">
        <v>476.53124999999994</v>
      </c>
      <c r="D108" s="231">
        <v>476.53124999999994</v>
      </c>
      <c r="E108" s="231">
        <v>0.05</v>
      </c>
      <c r="F108" s="231">
        <v>576.66331249999996</v>
      </c>
      <c r="G108" s="231">
        <v>576.66331249999996</v>
      </c>
      <c r="H108" s="232"/>
      <c r="I108" s="39"/>
      <c r="J108" s="39"/>
      <c r="K108" s="238" t="s">
        <v>3552</v>
      </c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7"/>
    </row>
    <row r="109" spans="1:35" ht="15" customHeight="1">
      <c r="A109" s="29" t="s">
        <v>748</v>
      </c>
      <c r="B109" s="29" t="s">
        <v>749</v>
      </c>
      <c r="C109" s="231">
        <v>736.28749999999991</v>
      </c>
      <c r="D109" s="231">
        <v>736.28749999999991</v>
      </c>
      <c r="E109" s="231">
        <v>0.05</v>
      </c>
      <c r="F109" s="231">
        <v>890.96837499999981</v>
      </c>
      <c r="G109" s="231">
        <v>890.96837499999981</v>
      </c>
      <c r="H109" s="232"/>
      <c r="I109" s="39"/>
      <c r="J109" s="39"/>
      <c r="K109" s="238" t="s">
        <v>3552</v>
      </c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7"/>
    </row>
    <row r="110" spans="1:35" ht="15" customHeight="1">
      <c r="A110" s="29" t="s">
        <v>386</v>
      </c>
      <c r="B110" s="29" t="s">
        <v>387</v>
      </c>
      <c r="C110" s="231">
        <v>726.00937499999998</v>
      </c>
      <c r="D110" s="231">
        <v>679.47031250000009</v>
      </c>
      <c r="E110" s="231">
        <v>0.05</v>
      </c>
      <c r="F110" s="231">
        <v>878.53184374999989</v>
      </c>
      <c r="G110" s="231">
        <v>822.219578125</v>
      </c>
      <c r="H110" s="232"/>
      <c r="I110" s="39">
        <v>75</v>
      </c>
      <c r="J110" s="39">
        <v>25</v>
      </c>
      <c r="K110" s="238" t="s">
        <v>3552</v>
      </c>
      <c r="L110" s="239"/>
      <c r="M110" s="239"/>
      <c r="N110" s="239"/>
      <c r="O110" s="239"/>
      <c r="P110" s="239"/>
      <c r="Q110" s="239"/>
      <c r="R110" s="239"/>
      <c r="S110" s="239" t="s">
        <v>371</v>
      </c>
      <c r="T110" s="239"/>
      <c r="U110" s="239" t="s">
        <v>371</v>
      </c>
      <c r="V110" s="239" t="s">
        <v>371</v>
      </c>
      <c r="W110" s="239" t="s">
        <v>372</v>
      </c>
      <c r="X110" s="239" t="s">
        <v>372</v>
      </c>
      <c r="Y110" s="239"/>
      <c r="Z110" s="239" t="s">
        <v>40</v>
      </c>
      <c r="AA110" s="239"/>
      <c r="AB110" s="239"/>
      <c r="AC110" s="239"/>
      <c r="AD110" s="239"/>
      <c r="AE110" s="239"/>
      <c r="AF110" s="239"/>
      <c r="AG110" s="239"/>
      <c r="AH110" s="239"/>
      <c r="AI110" s="237"/>
    </row>
    <row r="111" spans="1:35" ht="15" customHeight="1">
      <c r="A111" s="50" t="s">
        <v>750</v>
      </c>
      <c r="B111" s="51" t="s">
        <v>751</v>
      </c>
      <c r="C111" s="231">
        <v>910.08125000000007</v>
      </c>
      <c r="D111" s="231">
        <v>910.08125000000007</v>
      </c>
      <c r="E111" s="231">
        <v>0.05</v>
      </c>
      <c r="F111" s="240">
        <v>1101.2588125</v>
      </c>
      <c r="G111" s="240">
        <v>1101.2588125</v>
      </c>
      <c r="H111" s="232"/>
      <c r="I111" s="39"/>
      <c r="J111" s="39"/>
      <c r="K111" s="238" t="s">
        <v>3552</v>
      </c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7"/>
    </row>
    <row r="112" spans="1:35" ht="15" customHeight="1">
      <c r="A112" s="50" t="s">
        <v>390</v>
      </c>
      <c r="B112" s="51" t="s">
        <v>391</v>
      </c>
      <c r="C112" s="231">
        <v>1413.7093749999999</v>
      </c>
      <c r="D112" s="231">
        <v>1323.0869791666667</v>
      </c>
      <c r="E112" s="231">
        <v>0.05</v>
      </c>
      <c r="F112" s="240">
        <v>1710.6488437499997</v>
      </c>
      <c r="G112" s="240">
        <v>1600.9957447916665</v>
      </c>
      <c r="H112" s="232"/>
      <c r="I112" s="39">
        <v>125</v>
      </c>
      <c r="J112" s="39">
        <v>75</v>
      </c>
      <c r="K112" s="238" t="s">
        <v>3552</v>
      </c>
      <c r="L112" s="239"/>
      <c r="M112" s="239"/>
      <c r="N112" s="239"/>
      <c r="O112" s="239"/>
      <c r="P112" s="239"/>
      <c r="Q112" s="239"/>
      <c r="R112" s="239"/>
      <c r="S112" s="239" t="s">
        <v>371</v>
      </c>
      <c r="T112" s="239"/>
      <c r="U112" s="239" t="s">
        <v>371</v>
      </c>
      <c r="V112" s="239" t="s">
        <v>371</v>
      </c>
      <c r="W112" s="239" t="s">
        <v>372</v>
      </c>
      <c r="X112" s="239" t="s">
        <v>372</v>
      </c>
      <c r="Y112" s="239"/>
      <c r="Z112" s="239" t="s">
        <v>61</v>
      </c>
      <c r="AA112" s="239"/>
      <c r="AB112" s="239"/>
      <c r="AC112" s="239"/>
      <c r="AD112" s="239"/>
      <c r="AE112" s="239"/>
      <c r="AF112" s="239"/>
      <c r="AG112" s="239"/>
      <c r="AH112" s="239"/>
      <c r="AI112" s="237"/>
    </row>
    <row r="113" spans="1:35" ht="15" customHeight="1">
      <c r="A113" s="50" t="s">
        <v>392</v>
      </c>
      <c r="B113" s="51" t="s">
        <v>393</v>
      </c>
      <c r="C113" s="231">
        <v>3235.7406249999999</v>
      </c>
      <c r="D113" s="231">
        <v>3028.3213541666664</v>
      </c>
      <c r="E113" s="240">
        <v>0.05</v>
      </c>
      <c r="F113" s="240">
        <v>3915.3066562499998</v>
      </c>
      <c r="G113" s="240">
        <v>3664.3293385416664</v>
      </c>
      <c r="H113" s="232"/>
      <c r="I113" s="39">
        <v>300</v>
      </c>
      <c r="J113" s="39">
        <v>250</v>
      </c>
      <c r="K113" s="238" t="s">
        <v>3552</v>
      </c>
      <c r="L113" s="239"/>
      <c r="M113" s="239"/>
      <c r="N113" s="239"/>
      <c r="O113" s="239"/>
      <c r="P113" s="239"/>
      <c r="Q113" s="239"/>
      <c r="R113" s="239"/>
      <c r="S113" s="239" t="s">
        <v>371</v>
      </c>
      <c r="T113" s="239"/>
      <c r="U113" s="239" t="s">
        <v>371</v>
      </c>
      <c r="V113" s="239" t="s">
        <v>371</v>
      </c>
      <c r="W113" s="239" t="s">
        <v>372</v>
      </c>
      <c r="X113" s="239" t="s">
        <v>372</v>
      </c>
      <c r="Y113" s="239"/>
      <c r="Z113" s="239" t="s">
        <v>61</v>
      </c>
      <c r="AA113" s="239"/>
      <c r="AB113" s="239"/>
      <c r="AC113" s="239"/>
      <c r="AD113" s="239"/>
      <c r="AE113" s="239"/>
      <c r="AF113" s="239"/>
      <c r="AG113" s="239"/>
      <c r="AH113" s="239"/>
      <c r="AI113" s="237"/>
    </row>
    <row r="114" spans="1:35" ht="15" customHeight="1">
      <c r="A114" s="50" t="s">
        <v>394</v>
      </c>
      <c r="B114" s="51" t="s">
        <v>395</v>
      </c>
      <c r="C114" s="231">
        <v>3798.2343749999995</v>
      </c>
      <c r="D114" s="231">
        <v>3554.7578124999995</v>
      </c>
      <c r="E114" s="240">
        <v>0.05</v>
      </c>
      <c r="F114" s="240">
        <v>4595.9240937499999</v>
      </c>
      <c r="G114" s="240">
        <v>4301.3174531249997</v>
      </c>
      <c r="H114" s="232"/>
      <c r="I114" s="39">
        <v>350</v>
      </c>
      <c r="J114" s="39">
        <v>300</v>
      </c>
      <c r="K114" s="238" t="s">
        <v>3552</v>
      </c>
      <c r="L114" s="239"/>
      <c r="M114" s="239"/>
      <c r="N114" s="239"/>
      <c r="O114" s="239"/>
      <c r="P114" s="239"/>
      <c r="Q114" s="239"/>
      <c r="R114" s="239"/>
      <c r="S114" s="239" t="s">
        <v>371</v>
      </c>
      <c r="T114" s="239"/>
      <c r="U114" s="239" t="s">
        <v>371</v>
      </c>
      <c r="V114" s="239" t="s">
        <v>371</v>
      </c>
      <c r="W114" s="239" t="s">
        <v>372</v>
      </c>
      <c r="X114" s="239" t="s">
        <v>372</v>
      </c>
      <c r="Y114" s="239"/>
      <c r="Z114" s="239" t="s">
        <v>61</v>
      </c>
      <c r="AA114" s="239"/>
      <c r="AB114" s="239"/>
      <c r="AC114" s="239"/>
      <c r="AD114" s="239"/>
      <c r="AE114" s="239"/>
      <c r="AF114" s="239"/>
      <c r="AG114" s="239"/>
      <c r="AH114" s="239"/>
      <c r="AI114" s="237"/>
    </row>
    <row r="115" spans="1:35" ht="15" customHeight="1">
      <c r="A115" s="50" t="s">
        <v>396</v>
      </c>
      <c r="B115" s="51" t="s">
        <v>397</v>
      </c>
      <c r="C115" s="231">
        <v>20.556249999999999</v>
      </c>
      <c r="D115" s="231">
        <v>20.556249999999999</v>
      </c>
      <c r="E115" s="240">
        <v>0.05</v>
      </c>
      <c r="F115" s="240">
        <v>24.933562499999997</v>
      </c>
      <c r="G115" s="240">
        <v>24.933562499999997</v>
      </c>
      <c r="H115" s="232"/>
      <c r="I115" s="39"/>
      <c r="J115" s="39"/>
      <c r="K115" s="39"/>
      <c r="L115" s="239"/>
      <c r="M115" s="239"/>
      <c r="N115" s="239"/>
      <c r="O115" s="239"/>
      <c r="P115" s="239"/>
      <c r="Q115" s="239"/>
      <c r="R115" s="239"/>
      <c r="S115" s="239" t="s">
        <v>371</v>
      </c>
      <c r="T115" s="239"/>
      <c r="U115" s="239" t="s">
        <v>371</v>
      </c>
      <c r="V115" s="239" t="s">
        <v>371</v>
      </c>
      <c r="W115" s="239" t="s">
        <v>372</v>
      </c>
      <c r="X115" s="239" t="s">
        <v>372</v>
      </c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7"/>
    </row>
    <row r="116" spans="1:35" ht="15" customHeight="1">
      <c r="A116" s="50" t="s">
        <v>399</v>
      </c>
      <c r="B116" s="51" t="s">
        <v>400</v>
      </c>
      <c r="C116" s="231">
        <v>322.35937500000006</v>
      </c>
      <c r="D116" s="231">
        <v>322.35937500000006</v>
      </c>
      <c r="E116" s="240">
        <v>0.05</v>
      </c>
      <c r="F116" s="240">
        <v>390.11534375000008</v>
      </c>
      <c r="G116" s="240">
        <v>390.11534375000008</v>
      </c>
      <c r="H116" s="232"/>
      <c r="I116" s="39"/>
      <c r="J116" s="39"/>
      <c r="K116" s="39"/>
      <c r="L116" s="239"/>
      <c r="M116" s="239"/>
      <c r="N116" s="239"/>
      <c r="O116" s="239"/>
      <c r="P116" s="239"/>
      <c r="Q116" s="239"/>
      <c r="R116" s="239"/>
      <c r="S116" s="239" t="s">
        <v>401</v>
      </c>
      <c r="T116" s="239"/>
      <c r="U116" s="239" t="s">
        <v>401</v>
      </c>
      <c r="V116" s="239" t="s">
        <v>401</v>
      </c>
      <c r="W116" s="239"/>
      <c r="X116" s="239"/>
      <c r="Y116" s="239"/>
      <c r="Z116" s="239"/>
      <c r="AA116" s="239"/>
      <c r="AB116" s="239"/>
      <c r="AC116" s="239"/>
      <c r="AD116" s="239"/>
      <c r="AE116" s="239"/>
      <c r="AF116" s="239"/>
      <c r="AG116" s="239"/>
      <c r="AH116" s="239"/>
      <c r="AI116" s="237"/>
    </row>
    <row r="117" spans="1:35" ht="15" customHeight="1">
      <c r="A117" s="50" t="s">
        <v>402</v>
      </c>
      <c r="B117" s="51" t="s">
        <v>403</v>
      </c>
      <c r="C117" s="231">
        <v>233.59374999999997</v>
      </c>
      <c r="D117" s="231">
        <v>233.59374999999997</v>
      </c>
      <c r="E117" s="240">
        <v>0.05</v>
      </c>
      <c r="F117" s="240">
        <v>282.70893749999999</v>
      </c>
      <c r="G117" s="240">
        <v>282.70893749999999</v>
      </c>
      <c r="H117" s="232"/>
      <c r="I117" s="39"/>
      <c r="J117" s="39"/>
      <c r="K117" s="39"/>
      <c r="L117" s="239"/>
      <c r="M117" s="239"/>
      <c r="N117" s="239"/>
      <c r="O117" s="239"/>
      <c r="P117" s="239"/>
      <c r="Q117" s="239"/>
      <c r="R117" s="239"/>
      <c r="S117" s="239" t="s">
        <v>401</v>
      </c>
      <c r="T117" s="239"/>
      <c r="U117" s="239" t="s">
        <v>401</v>
      </c>
      <c r="V117" s="239" t="s">
        <v>401</v>
      </c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7"/>
    </row>
    <row r="118" spans="1:35" ht="15" customHeight="1">
      <c r="A118" s="50" t="s">
        <v>404</v>
      </c>
      <c r="B118" s="51" t="s">
        <v>405</v>
      </c>
      <c r="C118" s="231">
        <v>420.46874999999994</v>
      </c>
      <c r="D118" s="231">
        <v>420.46874999999994</v>
      </c>
      <c r="E118" s="240">
        <v>0.05</v>
      </c>
      <c r="F118" s="240">
        <v>508.82768749999991</v>
      </c>
      <c r="G118" s="240">
        <v>508.82768749999991</v>
      </c>
      <c r="H118" s="232"/>
      <c r="I118" s="39"/>
      <c r="J118" s="39"/>
      <c r="K118" s="39"/>
      <c r="L118" s="239"/>
      <c r="M118" s="239"/>
      <c r="N118" s="239"/>
      <c r="O118" s="239"/>
      <c r="P118" s="239"/>
      <c r="Q118" s="239"/>
      <c r="R118" s="239"/>
      <c r="S118" s="239" t="s">
        <v>401</v>
      </c>
      <c r="T118" s="239"/>
      <c r="U118" s="239" t="s">
        <v>401</v>
      </c>
      <c r="V118" s="239" t="s">
        <v>401</v>
      </c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7"/>
    </row>
    <row r="119" spans="1:35" ht="15" customHeight="1">
      <c r="A119" s="50" t="s">
        <v>406</v>
      </c>
      <c r="B119" s="51" t="s">
        <v>407</v>
      </c>
      <c r="C119" s="231">
        <v>1027.8125</v>
      </c>
      <c r="D119" s="231">
        <v>1027.8125</v>
      </c>
      <c r="E119" s="240">
        <v>0.05</v>
      </c>
      <c r="F119" s="240">
        <v>1243.7136249999999</v>
      </c>
      <c r="G119" s="240">
        <v>1243.7136249999999</v>
      </c>
      <c r="H119" s="232"/>
      <c r="I119" s="39"/>
      <c r="J119" s="39"/>
      <c r="K119" s="39"/>
      <c r="L119" s="239"/>
      <c r="M119" s="239"/>
      <c r="N119" s="239"/>
      <c r="O119" s="239"/>
      <c r="P119" s="239"/>
      <c r="Q119" s="239"/>
      <c r="R119" s="239"/>
      <c r="S119" s="239" t="s">
        <v>401</v>
      </c>
      <c r="T119" s="239"/>
      <c r="U119" s="239" t="s">
        <v>401</v>
      </c>
      <c r="V119" s="239" t="s">
        <v>401</v>
      </c>
      <c r="W119" s="239"/>
      <c r="X119" s="239"/>
      <c r="Y119" s="239"/>
      <c r="Z119" s="239"/>
      <c r="AA119" s="239"/>
      <c r="AB119" s="239"/>
      <c r="AC119" s="239"/>
      <c r="AD119" s="239"/>
      <c r="AE119" s="239"/>
      <c r="AF119" s="239"/>
      <c r="AG119" s="239"/>
      <c r="AH119" s="239"/>
      <c r="AI119" s="237"/>
    </row>
    <row r="120" spans="1:35" ht="15" customHeight="1">
      <c r="A120" s="50" t="s">
        <v>408</v>
      </c>
      <c r="B120" s="51" t="s">
        <v>409</v>
      </c>
      <c r="C120" s="231">
        <v>266.296875</v>
      </c>
      <c r="D120" s="231">
        <v>266.296875</v>
      </c>
      <c r="E120" s="240">
        <v>0.05</v>
      </c>
      <c r="F120" s="240">
        <v>322.27971875000003</v>
      </c>
      <c r="G120" s="240">
        <v>322.27971875000003</v>
      </c>
      <c r="H120" s="232"/>
      <c r="I120" s="39"/>
      <c r="J120" s="39"/>
      <c r="K120" s="39"/>
      <c r="L120" s="239"/>
      <c r="M120" s="239"/>
      <c r="N120" s="239"/>
      <c r="O120" s="239"/>
      <c r="P120" s="239"/>
      <c r="Q120" s="239"/>
      <c r="R120" s="239"/>
      <c r="S120" s="239" t="s">
        <v>401</v>
      </c>
      <c r="T120" s="239"/>
      <c r="U120" s="239" t="s">
        <v>401</v>
      </c>
      <c r="V120" s="239" t="s">
        <v>401</v>
      </c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7"/>
    </row>
    <row r="121" spans="1:35" ht="15" customHeight="1">
      <c r="A121" s="36" t="s">
        <v>410</v>
      </c>
      <c r="B121" s="36" t="s">
        <v>411</v>
      </c>
      <c r="C121" s="240">
        <v>266.296875</v>
      </c>
      <c r="D121" s="240">
        <v>266.296875</v>
      </c>
      <c r="E121" s="240">
        <v>0.05</v>
      </c>
      <c r="F121" s="231">
        <v>322.27971875000003</v>
      </c>
      <c r="G121" s="231">
        <v>322.27971875000003</v>
      </c>
      <c r="H121" s="241"/>
      <c r="I121" s="39"/>
      <c r="J121" s="39"/>
      <c r="K121" s="39"/>
      <c r="L121" s="239"/>
      <c r="M121" s="239"/>
      <c r="N121" s="239"/>
      <c r="O121" s="239"/>
      <c r="P121" s="239"/>
      <c r="Q121" s="239"/>
      <c r="R121" s="239"/>
      <c r="S121" s="239" t="s">
        <v>401</v>
      </c>
      <c r="T121" s="239"/>
      <c r="U121" s="239" t="s">
        <v>401</v>
      </c>
      <c r="V121" s="239" t="s">
        <v>401</v>
      </c>
      <c r="W121" s="239"/>
      <c r="X121" s="239"/>
      <c r="Y121" s="239"/>
      <c r="Z121" s="239"/>
      <c r="AA121" s="239"/>
      <c r="AB121" s="239"/>
      <c r="AC121" s="239"/>
      <c r="AD121" s="239"/>
      <c r="AE121" s="239"/>
      <c r="AF121" s="239"/>
      <c r="AG121" s="239"/>
      <c r="AH121" s="239"/>
      <c r="AI121" s="237"/>
    </row>
    <row r="122" spans="1:35" ht="15" customHeight="1">
      <c r="A122" s="36" t="s">
        <v>412</v>
      </c>
      <c r="B122" s="36" t="s">
        <v>413</v>
      </c>
      <c r="C122" s="240">
        <v>369.07812500000006</v>
      </c>
      <c r="D122" s="240">
        <v>369.07812500000006</v>
      </c>
      <c r="E122" s="240">
        <v>0.05</v>
      </c>
      <c r="F122" s="231">
        <v>446.64503125000005</v>
      </c>
      <c r="G122" s="231">
        <v>446.64503125000005</v>
      </c>
      <c r="H122" s="241"/>
      <c r="I122" s="39"/>
      <c r="J122" s="39"/>
      <c r="K122" s="39"/>
      <c r="L122" s="239"/>
      <c r="M122" s="239"/>
      <c r="N122" s="239"/>
      <c r="O122" s="239"/>
      <c r="P122" s="239"/>
      <c r="Q122" s="239"/>
      <c r="R122" s="239"/>
      <c r="S122" s="239" t="s">
        <v>401</v>
      </c>
      <c r="T122" s="239"/>
      <c r="U122" s="239" t="s">
        <v>401</v>
      </c>
      <c r="V122" s="239" t="s">
        <v>401</v>
      </c>
      <c r="W122" s="239"/>
      <c r="X122" s="239"/>
      <c r="Y122" s="239"/>
      <c r="Z122" s="239"/>
      <c r="AA122" s="239"/>
      <c r="AB122" s="239"/>
      <c r="AC122" s="239"/>
      <c r="AD122" s="239"/>
      <c r="AE122" s="239"/>
      <c r="AF122" s="239"/>
      <c r="AG122" s="239"/>
      <c r="AH122" s="239"/>
      <c r="AI122" s="237"/>
    </row>
    <row r="123" spans="1:35" ht="15" customHeight="1">
      <c r="A123" s="36" t="s">
        <v>414</v>
      </c>
      <c r="B123" s="36" t="s">
        <v>415</v>
      </c>
      <c r="C123" s="240">
        <v>154.171875</v>
      </c>
      <c r="D123" s="240">
        <v>154.171875</v>
      </c>
      <c r="E123" s="240">
        <v>0.05</v>
      </c>
      <c r="F123" s="231">
        <v>186.60846875000001</v>
      </c>
      <c r="G123" s="231">
        <v>186.60846875000001</v>
      </c>
      <c r="H123" s="241"/>
      <c r="I123" s="39"/>
      <c r="J123" s="39"/>
      <c r="K123" s="39"/>
      <c r="L123" s="239"/>
      <c r="M123" s="239"/>
      <c r="N123" s="239"/>
      <c r="O123" s="239"/>
      <c r="P123" s="239"/>
      <c r="Q123" s="239"/>
      <c r="R123" s="239"/>
      <c r="S123" s="239" t="s">
        <v>401</v>
      </c>
      <c r="T123" s="239"/>
      <c r="U123" s="239" t="s">
        <v>401</v>
      </c>
      <c r="V123" s="239" t="s">
        <v>401</v>
      </c>
      <c r="W123" s="239"/>
      <c r="X123" s="239"/>
      <c r="Y123" s="239"/>
      <c r="Z123" s="239"/>
      <c r="AA123" s="239"/>
      <c r="AB123" s="239"/>
      <c r="AC123" s="239"/>
      <c r="AD123" s="239"/>
      <c r="AE123" s="239"/>
      <c r="AF123" s="239"/>
      <c r="AG123" s="239"/>
      <c r="AH123" s="239"/>
      <c r="AI123" s="237"/>
    </row>
    <row r="124" spans="1:35" ht="15" customHeight="1">
      <c r="A124" s="36" t="s">
        <v>416</v>
      </c>
      <c r="B124" s="36" t="s">
        <v>417</v>
      </c>
      <c r="C124" s="240">
        <v>355.0625</v>
      </c>
      <c r="D124" s="240">
        <v>355.0625</v>
      </c>
      <c r="E124" s="240">
        <v>0.05</v>
      </c>
      <c r="F124" s="231">
        <v>429.686125</v>
      </c>
      <c r="G124" s="231">
        <v>429.686125</v>
      </c>
      <c r="H124" s="241"/>
      <c r="I124" s="39"/>
      <c r="J124" s="39"/>
      <c r="K124" s="39"/>
      <c r="L124" s="239"/>
      <c r="M124" s="239"/>
      <c r="N124" s="239"/>
      <c r="O124" s="239"/>
      <c r="P124" s="239"/>
      <c r="Q124" s="239"/>
      <c r="R124" s="239"/>
      <c r="S124" s="239" t="s">
        <v>401</v>
      </c>
      <c r="T124" s="239"/>
      <c r="U124" s="239" t="s">
        <v>401</v>
      </c>
      <c r="V124" s="239" t="s">
        <v>401</v>
      </c>
      <c r="W124" s="239"/>
      <c r="X124" s="239"/>
      <c r="Y124" s="239"/>
      <c r="Z124" s="239"/>
      <c r="AA124" s="239"/>
      <c r="AB124" s="239"/>
      <c r="AC124" s="239"/>
      <c r="AD124" s="239"/>
      <c r="AE124" s="239"/>
      <c r="AF124" s="239"/>
      <c r="AG124" s="239"/>
      <c r="AH124" s="239"/>
      <c r="AI124" s="237"/>
    </row>
    <row r="125" spans="1:35" ht="15" customHeight="1">
      <c r="A125" s="36" t="s">
        <v>418</v>
      </c>
      <c r="B125" s="36" t="s">
        <v>419</v>
      </c>
      <c r="C125" s="240">
        <v>443.82812499999994</v>
      </c>
      <c r="D125" s="240">
        <v>443.82812499999994</v>
      </c>
      <c r="E125" s="240">
        <v>0.05</v>
      </c>
      <c r="F125" s="231">
        <v>537.09253124999998</v>
      </c>
      <c r="G125" s="231">
        <v>537.09253124999998</v>
      </c>
      <c r="H125" s="241"/>
      <c r="I125" s="39"/>
      <c r="J125" s="39"/>
      <c r="K125" s="39"/>
      <c r="L125" s="239"/>
      <c r="M125" s="239"/>
      <c r="N125" s="239"/>
      <c r="O125" s="239"/>
      <c r="P125" s="239"/>
      <c r="Q125" s="239"/>
      <c r="R125" s="239"/>
      <c r="S125" s="239" t="s">
        <v>401</v>
      </c>
      <c r="T125" s="239"/>
      <c r="U125" s="239" t="s">
        <v>401</v>
      </c>
      <c r="V125" s="239" t="s">
        <v>401</v>
      </c>
      <c r="W125" s="239"/>
      <c r="X125" s="239"/>
      <c r="Y125" s="239"/>
      <c r="Z125" s="239"/>
      <c r="AA125" s="239"/>
      <c r="AB125" s="239"/>
      <c r="AC125" s="239"/>
      <c r="AD125" s="239"/>
      <c r="AE125" s="239"/>
      <c r="AF125" s="239"/>
      <c r="AG125" s="239"/>
      <c r="AH125" s="239"/>
      <c r="AI125" s="237"/>
    </row>
    <row r="126" spans="1:35" ht="15" customHeight="1">
      <c r="A126" s="36" t="s">
        <v>420</v>
      </c>
      <c r="B126" s="36" t="s">
        <v>421</v>
      </c>
      <c r="C126" s="240">
        <v>24.293750000000003</v>
      </c>
      <c r="D126" s="240">
        <v>24.293750000000003</v>
      </c>
      <c r="E126" s="240">
        <v>0.05</v>
      </c>
      <c r="F126" s="231">
        <v>29.455937500000005</v>
      </c>
      <c r="G126" s="231">
        <v>29.455937500000005</v>
      </c>
      <c r="H126" s="241"/>
      <c r="I126" s="39"/>
      <c r="J126" s="39"/>
      <c r="K126" s="39"/>
      <c r="L126" s="239"/>
      <c r="M126" s="239"/>
      <c r="N126" s="239"/>
      <c r="O126" s="239"/>
      <c r="P126" s="239"/>
      <c r="Q126" s="239"/>
      <c r="R126" s="239"/>
      <c r="S126" s="239" t="s">
        <v>401</v>
      </c>
      <c r="T126" s="239"/>
      <c r="U126" s="239" t="s">
        <v>401</v>
      </c>
      <c r="V126" s="239" t="s">
        <v>401</v>
      </c>
      <c r="W126" s="239"/>
      <c r="X126" s="239"/>
      <c r="Y126" s="239"/>
      <c r="Z126" s="239"/>
      <c r="AA126" s="239"/>
      <c r="AB126" s="239"/>
      <c r="AC126" s="239"/>
      <c r="AD126" s="239"/>
      <c r="AE126" s="239"/>
      <c r="AF126" s="239"/>
      <c r="AG126" s="239"/>
      <c r="AH126" s="239"/>
      <c r="AI126" s="237"/>
    </row>
    <row r="127" spans="1:35" ht="15" customHeight="1">
      <c r="A127" s="36" t="s">
        <v>422</v>
      </c>
      <c r="B127" s="36" t="s">
        <v>423</v>
      </c>
      <c r="C127" s="240">
        <v>256.953125</v>
      </c>
      <c r="D127" s="240">
        <v>256.953125</v>
      </c>
      <c r="E127" s="240">
        <v>0.05</v>
      </c>
      <c r="F127" s="231">
        <v>310.97378125</v>
      </c>
      <c r="G127" s="231">
        <v>310.97378125</v>
      </c>
      <c r="H127" s="241"/>
      <c r="I127" s="39"/>
      <c r="J127" s="39"/>
      <c r="K127" s="39"/>
      <c r="L127" s="239"/>
      <c r="M127" s="239"/>
      <c r="N127" s="239"/>
      <c r="O127" s="239"/>
      <c r="P127" s="239"/>
      <c r="Q127" s="239"/>
      <c r="R127" s="239"/>
      <c r="S127" s="239" t="s">
        <v>401</v>
      </c>
      <c r="T127" s="239"/>
      <c r="U127" s="239" t="s">
        <v>401</v>
      </c>
      <c r="V127" s="239" t="s">
        <v>401</v>
      </c>
      <c r="W127" s="239"/>
      <c r="X127" s="239"/>
      <c r="Y127" s="239"/>
      <c r="Z127" s="239"/>
      <c r="AA127" s="239"/>
      <c r="AB127" s="239"/>
      <c r="AC127" s="239"/>
      <c r="AD127" s="239"/>
      <c r="AE127" s="239"/>
      <c r="AF127" s="239"/>
      <c r="AG127" s="239"/>
      <c r="AH127" s="239"/>
      <c r="AI127" s="237"/>
    </row>
    <row r="128" spans="1:35" ht="15" customHeight="1">
      <c r="A128" s="36" t="s">
        <v>424</v>
      </c>
      <c r="B128" s="36" t="s">
        <v>425</v>
      </c>
      <c r="C128" s="240">
        <v>462.51562500000006</v>
      </c>
      <c r="D128" s="240">
        <v>462.51562500000006</v>
      </c>
      <c r="E128" s="240">
        <v>0.05</v>
      </c>
      <c r="F128" s="231">
        <v>559.70440625000003</v>
      </c>
      <c r="G128" s="231">
        <v>559.70440625000003</v>
      </c>
      <c r="H128" s="241"/>
      <c r="I128" s="39"/>
      <c r="J128" s="39"/>
      <c r="K128" s="39"/>
      <c r="L128" s="239"/>
      <c r="M128" s="239"/>
      <c r="N128" s="239"/>
      <c r="O128" s="239"/>
      <c r="P128" s="239"/>
      <c r="Q128" s="239"/>
      <c r="R128" s="239"/>
      <c r="S128" s="239" t="s">
        <v>401</v>
      </c>
      <c r="T128" s="239"/>
      <c r="U128" s="239" t="s">
        <v>401</v>
      </c>
      <c r="V128" s="239" t="s">
        <v>401</v>
      </c>
      <c r="W128" s="239"/>
      <c r="X128" s="239"/>
      <c r="Y128" s="239"/>
      <c r="Z128" s="239"/>
      <c r="AA128" s="239"/>
      <c r="AB128" s="239"/>
      <c r="AC128" s="239"/>
      <c r="AD128" s="239"/>
      <c r="AE128" s="239"/>
      <c r="AF128" s="239"/>
      <c r="AG128" s="239"/>
      <c r="AH128" s="239"/>
      <c r="AI128" s="237"/>
    </row>
    <row r="129" spans="1:35" ht="15" customHeight="1">
      <c r="A129" s="36" t="s">
        <v>426</v>
      </c>
      <c r="B129" s="36" t="s">
        <v>427</v>
      </c>
      <c r="C129" s="240">
        <v>256.953125</v>
      </c>
      <c r="D129" s="240">
        <v>256.953125</v>
      </c>
      <c r="E129" s="240">
        <v>0.05</v>
      </c>
      <c r="F129" s="231">
        <v>310.97378125</v>
      </c>
      <c r="G129" s="231">
        <v>310.97378125</v>
      </c>
      <c r="H129" s="241"/>
      <c r="I129" s="39"/>
      <c r="J129" s="39"/>
      <c r="K129" s="39"/>
      <c r="L129" s="239"/>
      <c r="M129" s="239"/>
      <c r="N129" s="239"/>
      <c r="O129" s="239"/>
      <c r="P129" s="239"/>
      <c r="Q129" s="239"/>
      <c r="R129" s="239"/>
      <c r="S129" s="239" t="s">
        <v>401</v>
      </c>
      <c r="T129" s="239"/>
      <c r="U129" s="239" t="s">
        <v>401</v>
      </c>
      <c r="V129" s="239" t="s">
        <v>401</v>
      </c>
      <c r="W129" s="239"/>
      <c r="X129" s="239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7"/>
    </row>
    <row r="130" spans="1:35" ht="15" customHeight="1">
      <c r="A130" s="36" t="s">
        <v>428</v>
      </c>
      <c r="B130" s="36" t="s">
        <v>429</v>
      </c>
      <c r="C130" s="240">
        <v>224.24999999999997</v>
      </c>
      <c r="D130" s="240">
        <v>224.24999999999997</v>
      </c>
      <c r="E130" s="240">
        <v>0.05</v>
      </c>
      <c r="F130" s="231">
        <v>271.40299999999996</v>
      </c>
      <c r="G130" s="231">
        <v>271.40299999999996</v>
      </c>
      <c r="H130" s="241"/>
      <c r="I130" s="39"/>
      <c r="J130" s="39"/>
      <c r="K130" s="39"/>
      <c r="L130" s="239"/>
      <c r="M130" s="239"/>
      <c r="N130" s="239"/>
      <c r="O130" s="239"/>
      <c r="P130" s="239"/>
      <c r="Q130" s="239"/>
      <c r="R130" s="239"/>
      <c r="S130" s="239" t="s">
        <v>401</v>
      </c>
      <c r="T130" s="239"/>
      <c r="U130" s="239" t="s">
        <v>401</v>
      </c>
      <c r="V130" s="239" t="s">
        <v>401</v>
      </c>
      <c r="W130" s="239"/>
      <c r="X130" s="239"/>
      <c r="Y130" s="239"/>
      <c r="Z130" s="239"/>
      <c r="AA130" s="239"/>
      <c r="AB130" s="239"/>
      <c r="AC130" s="239"/>
      <c r="AD130" s="239"/>
      <c r="AE130" s="239"/>
      <c r="AF130" s="239"/>
      <c r="AG130" s="239"/>
      <c r="AH130" s="239"/>
      <c r="AI130" s="237"/>
    </row>
    <row r="131" spans="1:35" ht="15" customHeight="1">
      <c r="A131" s="36" t="s">
        <v>430</v>
      </c>
      <c r="B131" s="36" t="s">
        <v>431</v>
      </c>
      <c r="C131" s="240">
        <v>439.90374999999995</v>
      </c>
      <c r="D131" s="240">
        <v>439.90374999999995</v>
      </c>
      <c r="E131" s="240">
        <v>0.05</v>
      </c>
      <c r="F131" s="231">
        <v>532.3440374999999</v>
      </c>
      <c r="G131" s="231">
        <v>532.3440374999999</v>
      </c>
      <c r="H131" s="241"/>
      <c r="I131" s="39"/>
      <c r="J131" s="39"/>
      <c r="K131" s="39"/>
      <c r="L131" s="239"/>
      <c r="M131" s="239"/>
      <c r="N131" s="239"/>
      <c r="O131" s="239"/>
      <c r="P131" s="239"/>
      <c r="Q131" s="239"/>
      <c r="R131" s="239"/>
      <c r="S131" s="239" t="s">
        <v>401</v>
      </c>
      <c r="T131" s="239"/>
      <c r="U131" s="239" t="s">
        <v>401</v>
      </c>
      <c r="V131" s="239" t="s">
        <v>401</v>
      </c>
      <c r="W131" s="239"/>
      <c r="X131" s="239"/>
      <c r="Y131" s="239"/>
      <c r="Z131" s="239"/>
      <c r="AA131" s="239"/>
      <c r="AB131" s="239"/>
      <c r="AC131" s="239"/>
      <c r="AD131" s="239"/>
      <c r="AE131" s="239"/>
      <c r="AF131" s="239"/>
      <c r="AG131" s="239"/>
      <c r="AH131" s="239"/>
      <c r="AI131" s="237"/>
    </row>
    <row r="132" spans="1:35" ht="15" customHeight="1">
      <c r="A132" s="36" t="s">
        <v>432</v>
      </c>
      <c r="B132" s="36" t="s">
        <v>433</v>
      </c>
      <c r="C132" s="240">
        <v>270.03437500000001</v>
      </c>
      <c r="D132" s="240">
        <v>270.03437500000001</v>
      </c>
      <c r="E132" s="240">
        <v>0.05</v>
      </c>
      <c r="F132" s="231">
        <v>326.80209375000004</v>
      </c>
      <c r="G132" s="231">
        <v>326.80209375000004</v>
      </c>
      <c r="H132" s="241"/>
      <c r="I132" s="39"/>
      <c r="J132" s="39"/>
      <c r="K132" s="39"/>
      <c r="L132" s="239"/>
      <c r="M132" s="239"/>
      <c r="N132" s="239"/>
      <c r="O132" s="239"/>
      <c r="P132" s="239"/>
      <c r="Q132" s="239"/>
      <c r="R132" s="239"/>
      <c r="S132" s="239" t="s">
        <v>401</v>
      </c>
      <c r="T132" s="239"/>
      <c r="U132" s="239" t="s">
        <v>401</v>
      </c>
      <c r="V132" s="239" t="s">
        <v>401</v>
      </c>
      <c r="W132" s="239"/>
      <c r="X132" s="239"/>
      <c r="Y132" s="239"/>
      <c r="Z132" s="239"/>
      <c r="AA132" s="239"/>
      <c r="AB132" s="239"/>
      <c r="AC132" s="239"/>
      <c r="AD132" s="239"/>
      <c r="AE132" s="239"/>
      <c r="AF132" s="239"/>
      <c r="AG132" s="239"/>
      <c r="AH132" s="239"/>
      <c r="AI132" s="237"/>
    </row>
    <row r="133" spans="1:35" ht="15" customHeight="1">
      <c r="A133" s="36" t="s">
        <v>434</v>
      </c>
      <c r="B133" s="36" t="s">
        <v>435</v>
      </c>
      <c r="C133" s="240">
        <v>270.03437500000001</v>
      </c>
      <c r="D133" s="240">
        <v>270.03437500000001</v>
      </c>
      <c r="E133" s="240">
        <v>0.05</v>
      </c>
      <c r="F133" s="231">
        <v>326.80209375000004</v>
      </c>
      <c r="G133" s="231">
        <v>326.80209375000004</v>
      </c>
      <c r="H133" s="241"/>
      <c r="I133" s="39"/>
      <c r="J133" s="39"/>
      <c r="K133" s="39"/>
      <c r="L133" s="239"/>
      <c r="M133" s="239"/>
      <c r="N133" s="239"/>
      <c r="O133" s="239"/>
      <c r="P133" s="239"/>
      <c r="Q133" s="239"/>
      <c r="R133" s="239"/>
      <c r="S133" s="239" t="s">
        <v>401</v>
      </c>
      <c r="T133" s="239"/>
      <c r="U133" s="239" t="s">
        <v>401</v>
      </c>
      <c r="V133" s="239" t="s">
        <v>401</v>
      </c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7"/>
    </row>
    <row r="134" spans="1:35" ht="15" customHeight="1">
      <c r="A134" s="36" t="s">
        <v>436</v>
      </c>
      <c r="B134" s="36" t="s">
        <v>437</v>
      </c>
      <c r="C134" s="240">
        <v>29.993437499999999</v>
      </c>
      <c r="D134" s="240">
        <v>29.993437499999999</v>
      </c>
      <c r="E134" s="240">
        <v>0.05</v>
      </c>
      <c r="F134" s="231">
        <v>36.352559374999998</v>
      </c>
      <c r="G134" s="231">
        <v>36.352559374999998</v>
      </c>
      <c r="H134" s="241"/>
      <c r="I134" s="39"/>
      <c r="J134" s="39"/>
      <c r="K134" s="39"/>
      <c r="L134" s="239"/>
      <c r="M134" s="239"/>
      <c r="N134" s="239"/>
      <c r="O134" s="239"/>
      <c r="P134" s="239"/>
      <c r="Q134" s="239"/>
      <c r="R134" s="239"/>
      <c r="S134" s="239" t="s">
        <v>401</v>
      </c>
      <c r="T134" s="239"/>
      <c r="U134" s="239" t="s">
        <v>401</v>
      </c>
      <c r="V134" s="239" t="s">
        <v>401</v>
      </c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7"/>
    </row>
    <row r="135" spans="1:35" ht="15" customHeight="1">
      <c r="A135" s="36" t="s">
        <v>438</v>
      </c>
      <c r="B135" s="36" t="s">
        <v>439</v>
      </c>
      <c r="C135" s="240">
        <v>137.62409375000001</v>
      </c>
      <c r="D135" s="240">
        <v>137.62409375000001</v>
      </c>
      <c r="E135" s="240">
        <v>0.05</v>
      </c>
      <c r="F135" s="231">
        <v>166.58565343750001</v>
      </c>
      <c r="G135" s="231">
        <v>166.58565343750001</v>
      </c>
      <c r="H135" s="241"/>
      <c r="I135" s="39"/>
      <c r="J135" s="39"/>
      <c r="K135" s="39"/>
      <c r="L135" s="239"/>
      <c r="M135" s="239"/>
      <c r="N135" s="239"/>
      <c r="O135" s="239"/>
      <c r="P135" s="239"/>
      <c r="Q135" s="239"/>
      <c r="R135" s="239"/>
      <c r="S135" s="239" t="s">
        <v>401</v>
      </c>
      <c r="T135" s="239"/>
      <c r="U135" s="239" t="s">
        <v>401</v>
      </c>
      <c r="V135" s="239" t="s">
        <v>401</v>
      </c>
      <c r="W135" s="239"/>
      <c r="X135" s="239"/>
      <c r="Y135" s="239"/>
      <c r="Z135" s="239"/>
      <c r="AA135" s="239"/>
      <c r="AB135" s="239"/>
      <c r="AC135" s="239"/>
      <c r="AD135" s="239"/>
      <c r="AE135" s="239"/>
      <c r="AF135" s="239"/>
      <c r="AG135" s="239"/>
      <c r="AH135" s="239"/>
      <c r="AI135" s="237"/>
    </row>
    <row r="136" spans="1:35" ht="15" customHeight="1">
      <c r="A136" s="36" t="s">
        <v>440</v>
      </c>
      <c r="B136" s="36" t="s">
        <v>441</v>
      </c>
      <c r="C136" s="240">
        <v>136.37203124999999</v>
      </c>
      <c r="D136" s="240">
        <v>136.37203124999999</v>
      </c>
      <c r="E136" s="240">
        <v>0.05</v>
      </c>
      <c r="F136" s="231">
        <v>165.0706578125</v>
      </c>
      <c r="G136" s="231">
        <v>165.0706578125</v>
      </c>
      <c r="H136" s="241"/>
      <c r="I136" s="39"/>
      <c r="J136" s="39"/>
      <c r="K136" s="39"/>
      <c r="L136" s="239"/>
      <c r="M136" s="239"/>
      <c r="N136" s="239"/>
      <c r="O136" s="239"/>
      <c r="P136" s="239"/>
      <c r="Q136" s="239"/>
      <c r="R136" s="239"/>
      <c r="S136" s="239" t="s">
        <v>401</v>
      </c>
      <c r="T136" s="239"/>
      <c r="U136" s="239" t="s">
        <v>401</v>
      </c>
      <c r="V136" s="239" t="s">
        <v>401</v>
      </c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7"/>
    </row>
    <row r="137" spans="1:35" ht="15" customHeight="1">
      <c r="A137" s="36" t="s">
        <v>442</v>
      </c>
      <c r="B137" s="36" t="s">
        <v>443</v>
      </c>
      <c r="C137" s="240">
        <v>422.90746874999996</v>
      </c>
      <c r="D137" s="240">
        <v>422.90746874999996</v>
      </c>
      <c r="E137" s="240">
        <v>0.05</v>
      </c>
      <c r="F137" s="231">
        <v>511.77853718749998</v>
      </c>
      <c r="G137" s="231">
        <v>511.77853718749998</v>
      </c>
      <c r="H137" s="241"/>
      <c r="I137" s="39"/>
      <c r="J137" s="39"/>
      <c r="K137" s="39"/>
      <c r="L137" s="239"/>
      <c r="M137" s="239"/>
      <c r="N137" s="239"/>
      <c r="O137" s="239"/>
      <c r="P137" s="239"/>
      <c r="Q137" s="239"/>
      <c r="R137" s="239"/>
      <c r="S137" s="239" t="s">
        <v>401</v>
      </c>
      <c r="T137" s="239"/>
      <c r="U137" s="239" t="s">
        <v>401</v>
      </c>
      <c r="V137" s="239" t="s">
        <v>401</v>
      </c>
      <c r="W137" s="239"/>
      <c r="X137" s="239"/>
      <c r="Y137" s="239"/>
      <c r="Z137" s="239"/>
      <c r="AA137" s="239"/>
      <c r="AB137" s="239"/>
      <c r="AC137" s="239"/>
      <c r="AD137" s="239"/>
      <c r="AE137" s="239"/>
      <c r="AF137" s="239"/>
      <c r="AG137" s="239"/>
      <c r="AH137" s="239"/>
      <c r="AI137" s="237"/>
    </row>
    <row r="138" spans="1:35" ht="15" customHeight="1">
      <c r="A138" s="36" t="s">
        <v>444</v>
      </c>
      <c r="B138" s="36" t="s">
        <v>445</v>
      </c>
      <c r="C138" s="240">
        <v>315.93087500000001</v>
      </c>
      <c r="D138" s="240">
        <v>315.93087500000001</v>
      </c>
      <c r="E138" s="240">
        <v>0.05</v>
      </c>
      <c r="F138" s="231">
        <v>382.33685875000003</v>
      </c>
      <c r="G138" s="231">
        <v>382.33685875000003</v>
      </c>
      <c r="H138" s="241"/>
      <c r="I138" s="39"/>
      <c r="J138" s="39"/>
      <c r="K138" s="39"/>
      <c r="L138" s="239"/>
      <c r="M138" s="239"/>
      <c r="N138" s="239"/>
      <c r="O138" s="239"/>
      <c r="P138" s="239"/>
      <c r="Q138" s="239"/>
      <c r="R138" s="239"/>
      <c r="S138" s="239" t="s">
        <v>401</v>
      </c>
      <c r="T138" s="239"/>
      <c r="U138" s="239" t="s">
        <v>401</v>
      </c>
      <c r="V138" s="239" t="s">
        <v>401</v>
      </c>
      <c r="W138" s="239"/>
      <c r="X138" s="239"/>
      <c r="Y138" s="239"/>
      <c r="Z138" s="239"/>
      <c r="AA138" s="239"/>
      <c r="AB138" s="239"/>
      <c r="AC138" s="239"/>
      <c r="AD138" s="239"/>
      <c r="AE138" s="239"/>
      <c r="AF138" s="239"/>
      <c r="AG138" s="239"/>
      <c r="AH138" s="239"/>
      <c r="AI138" s="237"/>
    </row>
    <row r="139" spans="1:35" ht="15" customHeight="1">
      <c r="A139" s="36" t="s">
        <v>446</v>
      </c>
      <c r="B139" s="36" t="s">
        <v>447</v>
      </c>
      <c r="C139" s="240">
        <v>371.91862500000002</v>
      </c>
      <c r="D139" s="240">
        <v>371.91862500000002</v>
      </c>
      <c r="E139" s="240">
        <v>0.05</v>
      </c>
      <c r="F139" s="231">
        <v>450.08203625000004</v>
      </c>
      <c r="G139" s="231">
        <v>450.08203625000004</v>
      </c>
      <c r="H139" s="241"/>
      <c r="I139" s="39"/>
      <c r="J139" s="39"/>
      <c r="K139" s="39"/>
      <c r="L139" s="239"/>
      <c r="M139" s="239"/>
      <c r="N139" s="239"/>
      <c r="O139" s="239"/>
      <c r="P139" s="239"/>
      <c r="Q139" s="239"/>
      <c r="R139" s="239"/>
      <c r="S139" s="239" t="s">
        <v>401</v>
      </c>
      <c r="T139" s="239"/>
      <c r="U139" s="239" t="s">
        <v>401</v>
      </c>
      <c r="V139" s="239" t="s">
        <v>401</v>
      </c>
      <c r="W139" s="239"/>
      <c r="X139" s="239"/>
      <c r="Y139" s="239"/>
      <c r="Z139" s="239"/>
      <c r="AA139" s="239"/>
      <c r="AB139" s="239"/>
      <c r="AC139" s="239"/>
      <c r="AD139" s="239"/>
      <c r="AE139" s="239"/>
      <c r="AF139" s="239"/>
      <c r="AG139" s="239"/>
      <c r="AH139" s="239"/>
      <c r="AI139" s="237"/>
    </row>
    <row r="140" spans="1:35" ht="15" customHeight="1">
      <c r="A140" s="36" t="s">
        <v>448</v>
      </c>
      <c r="B140" s="36" t="s">
        <v>449</v>
      </c>
      <c r="C140" s="240">
        <v>186.95909374999999</v>
      </c>
      <c r="D140" s="240">
        <v>186.95909374999999</v>
      </c>
      <c r="E140" s="240">
        <v>0.05</v>
      </c>
      <c r="F140" s="231">
        <v>226.2810034375</v>
      </c>
      <c r="G140" s="231">
        <v>226.2810034375</v>
      </c>
      <c r="H140" s="241"/>
      <c r="I140" s="39"/>
      <c r="J140" s="39"/>
      <c r="K140" s="39"/>
      <c r="L140" s="239"/>
      <c r="M140" s="239"/>
      <c r="N140" s="239"/>
      <c r="O140" s="239"/>
      <c r="P140" s="239"/>
      <c r="Q140" s="239"/>
      <c r="R140" s="239"/>
      <c r="S140" s="239" t="s">
        <v>401</v>
      </c>
      <c r="T140" s="239"/>
      <c r="U140" s="239" t="s">
        <v>401</v>
      </c>
      <c r="V140" s="239" t="s">
        <v>401</v>
      </c>
      <c r="W140" s="239"/>
      <c r="X140" s="239"/>
      <c r="Y140" s="239"/>
      <c r="Z140" s="239"/>
      <c r="AA140" s="239"/>
      <c r="AB140" s="239"/>
      <c r="AC140" s="239"/>
      <c r="AD140" s="239"/>
      <c r="AE140" s="239"/>
      <c r="AF140" s="239"/>
      <c r="AG140" s="239"/>
      <c r="AH140" s="239"/>
      <c r="AI140" s="237"/>
    </row>
    <row r="141" spans="1:35" ht="15" customHeight="1">
      <c r="A141" s="36" t="s">
        <v>450</v>
      </c>
      <c r="B141" s="36" t="s">
        <v>451</v>
      </c>
      <c r="C141" s="240">
        <v>135.39093750000001</v>
      </c>
      <c r="D141" s="240">
        <v>135.39093750000001</v>
      </c>
      <c r="E141" s="240">
        <v>0.05</v>
      </c>
      <c r="F141" s="231">
        <v>163.88353437500001</v>
      </c>
      <c r="G141" s="231">
        <v>163.88353437500001</v>
      </c>
      <c r="H141" s="241"/>
      <c r="I141" s="39"/>
      <c r="J141" s="39"/>
      <c r="K141" s="39"/>
      <c r="L141" s="239"/>
      <c r="M141" s="239"/>
      <c r="N141" s="239"/>
      <c r="O141" s="239"/>
      <c r="P141" s="239"/>
      <c r="Q141" s="239"/>
      <c r="R141" s="239"/>
      <c r="S141" s="239" t="s">
        <v>401</v>
      </c>
      <c r="T141" s="239"/>
      <c r="U141" s="239" t="s">
        <v>401</v>
      </c>
      <c r="V141" s="239" t="s">
        <v>401</v>
      </c>
      <c r="W141" s="239"/>
      <c r="X141" s="239"/>
      <c r="Y141" s="239"/>
      <c r="Z141" s="239"/>
      <c r="AA141" s="239"/>
      <c r="AB141" s="239"/>
      <c r="AC141" s="239"/>
      <c r="AD141" s="239"/>
      <c r="AE141" s="239"/>
      <c r="AF141" s="239"/>
      <c r="AG141" s="239"/>
      <c r="AH141" s="239"/>
      <c r="AI141" s="237"/>
    </row>
    <row r="142" spans="1:35" ht="15" customHeight="1">
      <c r="A142" s="36" t="s">
        <v>452</v>
      </c>
      <c r="B142" s="36" t="s">
        <v>453</v>
      </c>
      <c r="C142" s="240">
        <v>36.440625000000004</v>
      </c>
      <c r="D142" s="240">
        <v>36.440625000000004</v>
      </c>
      <c r="E142" s="240">
        <v>0.05</v>
      </c>
      <c r="F142" s="231">
        <v>44.153656249999997</v>
      </c>
      <c r="G142" s="231">
        <v>44.153656249999997</v>
      </c>
      <c r="H142" s="241"/>
      <c r="I142" s="39"/>
      <c r="J142" s="39"/>
      <c r="K142" s="39"/>
      <c r="L142" s="239"/>
      <c r="M142" s="239"/>
      <c r="N142" s="239"/>
      <c r="O142" s="239"/>
      <c r="P142" s="239"/>
      <c r="Q142" s="239"/>
      <c r="R142" s="239"/>
      <c r="S142" s="239" t="s">
        <v>401</v>
      </c>
      <c r="T142" s="239"/>
      <c r="U142" s="239" t="s">
        <v>401</v>
      </c>
      <c r="V142" s="239" t="s">
        <v>401</v>
      </c>
      <c r="W142" s="239"/>
      <c r="X142" s="239"/>
      <c r="Y142" s="239"/>
      <c r="Z142" s="239"/>
      <c r="AA142" s="239"/>
      <c r="AB142" s="239"/>
      <c r="AC142" s="239"/>
      <c r="AD142" s="239"/>
      <c r="AE142" s="239"/>
      <c r="AF142" s="239"/>
      <c r="AG142" s="239"/>
      <c r="AH142" s="239"/>
      <c r="AI142" s="237"/>
    </row>
    <row r="143" spans="1:35" ht="15" customHeight="1">
      <c r="A143" s="36" t="s">
        <v>454</v>
      </c>
      <c r="B143" s="36" t="s">
        <v>455</v>
      </c>
      <c r="C143" s="240">
        <v>274.28578125000001</v>
      </c>
      <c r="D143" s="240">
        <v>274.28578125000001</v>
      </c>
      <c r="E143" s="240">
        <v>0.05</v>
      </c>
      <c r="F143" s="231">
        <v>331.94629531250001</v>
      </c>
      <c r="G143" s="231">
        <v>331.94629531250001</v>
      </c>
      <c r="H143" s="241"/>
      <c r="I143" s="39"/>
      <c r="J143" s="39"/>
      <c r="K143" s="39"/>
      <c r="L143" s="239"/>
      <c r="M143" s="239"/>
      <c r="N143" s="239"/>
      <c r="O143" s="239"/>
      <c r="P143" s="239"/>
      <c r="Q143" s="239"/>
      <c r="R143" s="239"/>
      <c r="S143" s="239" t="s">
        <v>401</v>
      </c>
      <c r="T143" s="239"/>
      <c r="U143" s="239" t="s">
        <v>401</v>
      </c>
      <c r="V143" s="239" t="s">
        <v>401</v>
      </c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7"/>
    </row>
    <row r="144" spans="1:35" ht="15" customHeight="1">
      <c r="A144" s="36" t="s">
        <v>456</v>
      </c>
      <c r="B144" s="36" t="s">
        <v>457</v>
      </c>
      <c r="C144" s="240">
        <v>300.93415624999994</v>
      </c>
      <c r="D144" s="240">
        <v>300.93415624999994</v>
      </c>
      <c r="E144" s="240">
        <v>0.05</v>
      </c>
      <c r="F144" s="231">
        <v>364.19082906249992</v>
      </c>
      <c r="G144" s="231">
        <v>364.19082906249992</v>
      </c>
      <c r="H144" s="241"/>
      <c r="I144" s="39"/>
      <c r="J144" s="39"/>
      <c r="K144" s="39"/>
      <c r="L144" s="239"/>
      <c r="M144" s="239"/>
      <c r="N144" s="239"/>
      <c r="O144" s="239"/>
      <c r="P144" s="239"/>
      <c r="Q144" s="239"/>
      <c r="R144" s="239"/>
      <c r="S144" s="239" t="s">
        <v>401</v>
      </c>
      <c r="T144" s="239"/>
      <c r="U144" s="239" t="s">
        <v>401</v>
      </c>
      <c r="V144" s="239" t="s">
        <v>401</v>
      </c>
      <c r="W144" s="239"/>
      <c r="X144" s="239"/>
      <c r="Y144" s="239"/>
      <c r="Z144" s="239"/>
      <c r="AA144" s="239"/>
      <c r="AB144" s="239"/>
      <c r="AC144" s="239"/>
      <c r="AD144" s="239"/>
      <c r="AE144" s="239"/>
      <c r="AF144" s="239"/>
      <c r="AG144" s="239"/>
      <c r="AH144" s="239"/>
      <c r="AI144" s="237"/>
    </row>
    <row r="145" spans="1:35" ht="15" customHeight="1">
      <c r="A145" s="36" t="s">
        <v>458</v>
      </c>
      <c r="B145" s="36" t="s">
        <v>459</v>
      </c>
      <c r="C145" s="240">
        <v>31.759406249999998</v>
      </c>
      <c r="D145" s="240">
        <v>31.759406249999998</v>
      </c>
      <c r="E145" s="240">
        <v>0.05</v>
      </c>
      <c r="F145" s="231">
        <v>38.4893815625</v>
      </c>
      <c r="G145" s="231">
        <v>38.4893815625</v>
      </c>
      <c r="H145" s="241"/>
      <c r="I145" s="39"/>
      <c r="J145" s="39"/>
      <c r="K145" s="39"/>
      <c r="L145" s="239"/>
      <c r="M145" s="239"/>
      <c r="N145" s="239"/>
      <c r="O145" s="239"/>
      <c r="P145" s="239"/>
      <c r="Q145" s="239"/>
      <c r="R145" s="239"/>
      <c r="S145" s="239" t="s">
        <v>401</v>
      </c>
      <c r="T145" s="239"/>
      <c r="U145" s="239" t="s">
        <v>401</v>
      </c>
      <c r="V145" s="239" t="s">
        <v>401</v>
      </c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7"/>
    </row>
    <row r="146" spans="1:35" ht="15" customHeight="1">
      <c r="A146" s="36" t="s">
        <v>460</v>
      </c>
      <c r="B146" s="36" t="s">
        <v>461</v>
      </c>
      <c r="C146" s="240">
        <v>22.135343750000001</v>
      </c>
      <c r="D146" s="240">
        <v>22.135343750000001</v>
      </c>
      <c r="E146" s="240">
        <v>0.05</v>
      </c>
      <c r="F146" s="231">
        <v>26.844265937500001</v>
      </c>
      <c r="G146" s="231">
        <v>26.844265937500001</v>
      </c>
      <c r="H146" s="241"/>
      <c r="I146" s="39"/>
      <c r="J146" s="39"/>
      <c r="K146" s="39"/>
      <c r="L146" s="239"/>
      <c r="M146" s="239"/>
      <c r="N146" s="239"/>
      <c r="O146" s="239"/>
      <c r="P146" s="239"/>
      <c r="Q146" s="239"/>
      <c r="R146" s="239"/>
      <c r="S146" s="239" t="s">
        <v>401</v>
      </c>
      <c r="T146" s="239"/>
      <c r="U146" s="239" t="s">
        <v>401</v>
      </c>
      <c r="V146" s="239" t="s">
        <v>401</v>
      </c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7"/>
    </row>
    <row r="147" spans="1:35" ht="15" customHeight="1">
      <c r="A147" s="36" t="s">
        <v>462</v>
      </c>
      <c r="B147" s="36" t="s">
        <v>463</v>
      </c>
      <c r="C147" s="240">
        <v>1232.7302812500002</v>
      </c>
      <c r="D147" s="240">
        <v>1232.7302812500002</v>
      </c>
      <c r="E147" s="240">
        <v>0.05</v>
      </c>
      <c r="F147" s="231">
        <v>1491.6641403125002</v>
      </c>
      <c r="G147" s="231">
        <v>1491.6641403125002</v>
      </c>
      <c r="H147" s="241"/>
      <c r="I147" s="39"/>
      <c r="J147" s="39"/>
      <c r="K147" s="39"/>
      <c r="L147" s="239"/>
      <c r="M147" s="239"/>
      <c r="N147" s="239"/>
      <c r="O147" s="239"/>
      <c r="P147" s="239"/>
      <c r="Q147" s="239"/>
      <c r="R147" s="239"/>
      <c r="S147" s="239" t="s">
        <v>401</v>
      </c>
      <c r="T147" s="239"/>
      <c r="U147" s="239" t="s">
        <v>401</v>
      </c>
      <c r="V147" s="239" t="s">
        <v>401</v>
      </c>
      <c r="W147" s="239"/>
      <c r="X147" s="239"/>
      <c r="Y147" s="239"/>
      <c r="Z147" s="239"/>
      <c r="AA147" s="239"/>
      <c r="AB147" s="239"/>
      <c r="AC147" s="239"/>
      <c r="AD147" s="239"/>
      <c r="AE147" s="239"/>
      <c r="AF147" s="239"/>
      <c r="AG147" s="239"/>
      <c r="AH147" s="239"/>
      <c r="AI147" s="237"/>
    </row>
    <row r="148" spans="1:35" ht="15" customHeight="1">
      <c r="A148" s="36" t="s">
        <v>464</v>
      </c>
      <c r="B148" s="36" t="s">
        <v>465</v>
      </c>
      <c r="C148" s="240">
        <v>191.54687499999997</v>
      </c>
      <c r="D148" s="240">
        <v>191.54687499999997</v>
      </c>
      <c r="E148" s="240">
        <v>0.05</v>
      </c>
      <c r="F148" s="231">
        <v>231.83221874999998</v>
      </c>
      <c r="G148" s="231">
        <v>231.83221874999998</v>
      </c>
      <c r="H148" s="241"/>
      <c r="I148" s="39"/>
      <c r="J148" s="39"/>
      <c r="K148" s="39"/>
      <c r="L148" s="239"/>
      <c r="M148" s="239"/>
      <c r="N148" s="239"/>
      <c r="O148" s="239"/>
      <c r="P148" s="239"/>
      <c r="Q148" s="239"/>
      <c r="R148" s="239"/>
      <c r="S148" s="239" t="s">
        <v>401</v>
      </c>
      <c r="T148" s="239"/>
      <c r="U148" s="239" t="s">
        <v>401</v>
      </c>
      <c r="V148" s="239" t="s">
        <v>401</v>
      </c>
      <c r="W148" s="239"/>
      <c r="X148" s="239"/>
      <c r="Y148" s="239"/>
      <c r="Z148" s="239"/>
      <c r="AA148" s="239"/>
      <c r="AB148" s="239"/>
      <c r="AC148" s="239"/>
      <c r="AD148" s="239"/>
      <c r="AE148" s="239"/>
      <c r="AF148" s="239"/>
      <c r="AG148" s="239"/>
      <c r="AH148" s="239"/>
      <c r="AI148" s="237"/>
    </row>
    <row r="149" spans="1:35" ht="15" customHeight="1">
      <c r="A149" s="36" t="s">
        <v>466</v>
      </c>
      <c r="B149" s="36" t="s">
        <v>467</v>
      </c>
      <c r="C149" s="240">
        <v>340.11249999999995</v>
      </c>
      <c r="D149" s="240">
        <v>340.11249999999995</v>
      </c>
      <c r="E149" s="240">
        <v>0.05</v>
      </c>
      <c r="F149" s="231">
        <v>411.59662499999996</v>
      </c>
      <c r="G149" s="231">
        <v>411.59662499999996</v>
      </c>
      <c r="H149" s="241"/>
      <c r="I149" s="39"/>
      <c r="J149" s="39"/>
      <c r="K149" s="39"/>
      <c r="L149" s="239"/>
      <c r="M149" s="239"/>
      <c r="N149" s="239"/>
      <c r="O149" s="239"/>
      <c r="P149" s="239"/>
      <c r="Q149" s="239"/>
      <c r="R149" s="239"/>
      <c r="S149" s="239" t="s">
        <v>401</v>
      </c>
      <c r="T149" s="239"/>
      <c r="U149" s="239" t="s">
        <v>401</v>
      </c>
      <c r="V149" s="239" t="s">
        <v>401</v>
      </c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7"/>
    </row>
    <row r="150" spans="1:35" ht="15" customHeight="1">
      <c r="A150" s="36" t="s">
        <v>468</v>
      </c>
      <c r="B150" s="36" t="s">
        <v>469</v>
      </c>
      <c r="C150" s="240">
        <v>300.27075000000002</v>
      </c>
      <c r="D150" s="240">
        <v>300.27075000000002</v>
      </c>
      <c r="E150" s="240">
        <v>0.05</v>
      </c>
      <c r="F150" s="231">
        <v>363.38810750000005</v>
      </c>
      <c r="G150" s="231">
        <v>363.38810750000005</v>
      </c>
      <c r="H150" s="241"/>
      <c r="I150" s="39"/>
      <c r="J150" s="39"/>
      <c r="K150" s="39"/>
      <c r="L150" s="239"/>
      <c r="M150" s="239"/>
      <c r="N150" s="239"/>
      <c r="O150" s="239"/>
      <c r="P150" s="239"/>
      <c r="Q150" s="239"/>
      <c r="R150" s="239"/>
      <c r="S150" s="239" t="s">
        <v>401</v>
      </c>
      <c r="T150" s="239"/>
      <c r="U150" s="239" t="s">
        <v>401</v>
      </c>
      <c r="V150" s="239" t="s">
        <v>401</v>
      </c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7"/>
    </row>
    <row r="151" spans="1:35" ht="15" customHeight="1">
      <c r="A151" s="36" t="s">
        <v>470</v>
      </c>
      <c r="B151" s="36" t="s">
        <v>471</v>
      </c>
      <c r="C151" s="240">
        <v>400.36100000000005</v>
      </c>
      <c r="D151" s="240">
        <v>400.36100000000005</v>
      </c>
      <c r="E151" s="240">
        <v>0.05</v>
      </c>
      <c r="F151" s="231">
        <v>484.49731000000008</v>
      </c>
      <c r="G151" s="231">
        <v>484.49731000000008</v>
      </c>
      <c r="H151" s="241"/>
      <c r="I151" s="39"/>
      <c r="J151" s="39"/>
      <c r="K151" s="39"/>
      <c r="L151" s="239"/>
      <c r="M151" s="239"/>
      <c r="N151" s="239"/>
      <c r="O151" s="239"/>
      <c r="P151" s="239"/>
      <c r="Q151" s="239"/>
      <c r="R151" s="239"/>
      <c r="S151" s="239" t="s">
        <v>401</v>
      </c>
      <c r="T151" s="239"/>
      <c r="U151" s="239" t="s">
        <v>401</v>
      </c>
      <c r="V151" s="239" t="s">
        <v>401</v>
      </c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7"/>
    </row>
    <row r="152" spans="1:35" ht="15" customHeight="1">
      <c r="A152" s="36" t="s">
        <v>472</v>
      </c>
      <c r="B152" s="36" t="s">
        <v>473</v>
      </c>
      <c r="C152" s="240">
        <v>500.45125000000002</v>
      </c>
      <c r="D152" s="240">
        <v>500.45125000000002</v>
      </c>
      <c r="E152" s="240">
        <v>0.05</v>
      </c>
      <c r="F152" s="231">
        <v>605.60651250000001</v>
      </c>
      <c r="G152" s="231">
        <v>605.60651250000001</v>
      </c>
      <c r="H152" s="241"/>
      <c r="I152" s="39"/>
      <c r="J152" s="39"/>
      <c r="K152" s="39"/>
      <c r="L152" s="239"/>
      <c r="M152" s="239"/>
      <c r="N152" s="239"/>
      <c r="O152" s="239"/>
      <c r="P152" s="239"/>
      <c r="Q152" s="239"/>
      <c r="R152" s="239"/>
      <c r="S152" s="239" t="s">
        <v>401</v>
      </c>
      <c r="T152" s="239"/>
      <c r="U152" s="239" t="s">
        <v>401</v>
      </c>
      <c r="V152" s="239" t="s">
        <v>401</v>
      </c>
      <c r="W152" s="239"/>
      <c r="X152" s="239"/>
      <c r="Y152" s="239"/>
      <c r="Z152" s="239"/>
      <c r="AA152" s="239"/>
      <c r="AB152" s="239"/>
      <c r="AC152" s="239"/>
      <c r="AD152" s="239"/>
      <c r="AE152" s="239"/>
      <c r="AF152" s="239"/>
      <c r="AG152" s="239"/>
      <c r="AH152" s="239"/>
      <c r="AI152" s="237"/>
    </row>
    <row r="153" spans="1:35" ht="15" customHeight="1">
      <c r="A153" s="36" t="s">
        <v>474</v>
      </c>
      <c r="B153" s="36" t="s">
        <v>475</v>
      </c>
      <c r="C153" s="240">
        <v>1000.9025</v>
      </c>
      <c r="D153" s="240">
        <v>1000.9025</v>
      </c>
      <c r="E153" s="240">
        <v>0.05</v>
      </c>
      <c r="F153" s="231">
        <v>1211.152525</v>
      </c>
      <c r="G153" s="231">
        <v>1211.152525</v>
      </c>
      <c r="H153" s="241"/>
      <c r="I153" s="39"/>
      <c r="J153" s="39"/>
      <c r="K153" s="39"/>
      <c r="L153" s="239"/>
      <c r="M153" s="239"/>
      <c r="N153" s="239"/>
      <c r="O153" s="239"/>
      <c r="P153" s="239"/>
      <c r="Q153" s="239"/>
      <c r="R153" s="239"/>
      <c r="S153" s="239" t="s">
        <v>401</v>
      </c>
      <c r="T153" s="239"/>
      <c r="U153" s="239" t="s">
        <v>401</v>
      </c>
      <c r="V153" s="239" t="s">
        <v>401</v>
      </c>
      <c r="W153" s="239"/>
      <c r="X153" s="239"/>
      <c r="Y153" s="239"/>
      <c r="Z153" s="239"/>
      <c r="AA153" s="239"/>
      <c r="AB153" s="239"/>
      <c r="AC153" s="239"/>
      <c r="AD153" s="239"/>
      <c r="AE153" s="239"/>
      <c r="AF153" s="239"/>
      <c r="AG153" s="239"/>
      <c r="AH153" s="239"/>
      <c r="AI153" s="237"/>
    </row>
    <row r="154" spans="1:35" ht="15" customHeight="1">
      <c r="A154" s="36" t="s">
        <v>476</v>
      </c>
      <c r="B154" s="36" t="s">
        <v>477</v>
      </c>
      <c r="C154" s="240">
        <v>621.86393750000002</v>
      </c>
      <c r="D154" s="240">
        <v>621.86393750000002</v>
      </c>
      <c r="E154" s="240">
        <v>0.05</v>
      </c>
      <c r="F154" s="231">
        <v>752.51586437499998</v>
      </c>
      <c r="G154" s="231">
        <v>752.51586437499998</v>
      </c>
      <c r="H154" s="241"/>
      <c r="I154" s="39"/>
      <c r="J154" s="39"/>
      <c r="K154" s="39"/>
      <c r="L154" s="239"/>
      <c r="M154" s="239"/>
      <c r="N154" s="239"/>
      <c r="O154" s="239"/>
      <c r="P154" s="239"/>
      <c r="Q154" s="239"/>
      <c r="R154" s="239"/>
      <c r="S154" s="239" t="s">
        <v>401</v>
      </c>
      <c r="T154" s="239"/>
      <c r="U154" s="239" t="s">
        <v>401</v>
      </c>
      <c r="V154" s="239" t="s">
        <v>401</v>
      </c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7"/>
    </row>
    <row r="155" spans="1:35" ht="15" customHeight="1">
      <c r="A155" s="36" t="s">
        <v>478</v>
      </c>
      <c r="B155" s="36" t="s">
        <v>479</v>
      </c>
      <c r="C155" s="240">
        <v>390.91446875000003</v>
      </c>
      <c r="D155" s="240">
        <v>390.91446875000003</v>
      </c>
      <c r="E155" s="240">
        <v>0.05</v>
      </c>
      <c r="F155" s="231">
        <v>473.06700718750005</v>
      </c>
      <c r="G155" s="231">
        <v>473.06700718750005</v>
      </c>
      <c r="H155" s="241"/>
      <c r="I155" s="39"/>
      <c r="J155" s="39"/>
      <c r="K155" s="39"/>
      <c r="L155" s="239"/>
      <c r="M155" s="239"/>
      <c r="N155" s="239"/>
      <c r="O155" s="239"/>
      <c r="P155" s="239"/>
      <c r="Q155" s="239"/>
      <c r="R155" s="239"/>
      <c r="S155" s="239" t="s">
        <v>401</v>
      </c>
      <c r="T155" s="239"/>
      <c r="U155" s="239" t="s">
        <v>401</v>
      </c>
      <c r="V155" s="239" t="s">
        <v>401</v>
      </c>
      <c r="W155" s="239"/>
      <c r="X155" s="239"/>
      <c r="Y155" s="239"/>
      <c r="Z155" s="239"/>
      <c r="AA155" s="239"/>
      <c r="AB155" s="239"/>
      <c r="AC155" s="239"/>
      <c r="AD155" s="239"/>
      <c r="AE155" s="239"/>
      <c r="AF155" s="239"/>
      <c r="AG155" s="239"/>
      <c r="AH155" s="239"/>
      <c r="AI155" s="237"/>
    </row>
    <row r="156" spans="1:35" ht="15" customHeight="1">
      <c r="A156" s="36" t="s">
        <v>480</v>
      </c>
      <c r="B156" s="36" t="s">
        <v>481</v>
      </c>
      <c r="C156" s="240">
        <v>259.94312499999995</v>
      </c>
      <c r="D156" s="240">
        <v>259.94312499999995</v>
      </c>
      <c r="E156" s="240">
        <v>0.05</v>
      </c>
      <c r="F156" s="231">
        <v>314.59168124999997</v>
      </c>
      <c r="G156" s="231">
        <v>314.59168124999997</v>
      </c>
      <c r="H156" s="241"/>
      <c r="I156" s="39"/>
      <c r="J156" s="39"/>
      <c r="K156" s="39"/>
      <c r="L156" s="239"/>
      <c r="M156" s="239"/>
      <c r="N156" s="239"/>
      <c r="O156" s="239"/>
      <c r="P156" s="239"/>
      <c r="Q156" s="239"/>
      <c r="R156" s="239"/>
      <c r="S156" s="239" t="s">
        <v>401</v>
      </c>
      <c r="T156" s="239"/>
      <c r="U156" s="239" t="s">
        <v>401</v>
      </c>
      <c r="V156" s="239" t="s">
        <v>401</v>
      </c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7"/>
    </row>
    <row r="157" spans="1:35" ht="15" customHeight="1">
      <c r="A157" s="36" t="s">
        <v>482</v>
      </c>
      <c r="B157" s="36" t="s">
        <v>483</v>
      </c>
      <c r="C157" s="240">
        <v>557.87793750000003</v>
      </c>
      <c r="D157" s="240">
        <v>557.87793750000003</v>
      </c>
      <c r="E157" s="240">
        <v>0.05</v>
      </c>
      <c r="F157" s="231">
        <v>675.09280437500001</v>
      </c>
      <c r="G157" s="231">
        <v>675.09280437500001</v>
      </c>
      <c r="H157" s="241"/>
      <c r="I157" s="39"/>
      <c r="J157" s="39"/>
      <c r="K157" s="39"/>
      <c r="L157" s="239"/>
      <c r="M157" s="239"/>
      <c r="N157" s="239"/>
      <c r="O157" s="239"/>
      <c r="P157" s="239"/>
      <c r="Q157" s="239"/>
      <c r="R157" s="239"/>
      <c r="S157" s="239" t="s">
        <v>401</v>
      </c>
      <c r="T157" s="239"/>
      <c r="U157" s="239" t="s">
        <v>401</v>
      </c>
      <c r="V157" s="239" t="s">
        <v>401</v>
      </c>
      <c r="W157" s="239"/>
      <c r="X157" s="239"/>
      <c r="Y157" s="239"/>
      <c r="Z157" s="239"/>
      <c r="AA157" s="239"/>
      <c r="AB157" s="239"/>
      <c r="AC157" s="239"/>
      <c r="AD157" s="239"/>
      <c r="AE157" s="239"/>
      <c r="AF157" s="239"/>
      <c r="AG157" s="239"/>
      <c r="AH157" s="239"/>
      <c r="AI157" s="237"/>
    </row>
    <row r="158" spans="1:35" ht="15" customHeight="1">
      <c r="A158" s="36" t="s">
        <v>484</v>
      </c>
      <c r="B158" s="36" t="s">
        <v>485</v>
      </c>
      <c r="C158" s="240">
        <v>495.89150000000001</v>
      </c>
      <c r="D158" s="240">
        <v>495.89150000000001</v>
      </c>
      <c r="E158" s="240">
        <v>0.05</v>
      </c>
      <c r="F158" s="231">
        <v>600.08921499999997</v>
      </c>
      <c r="G158" s="231">
        <v>600.08921499999997</v>
      </c>
      <c r="H158" s="241"/>
      <c r="I158" s="39"/>
      <c r="J158" s="39"/>
      <c r="K158" s="39"/>
      <c r="L158" s="239"/>
      <c r="M158" s="239"/>
      <c r="N158" s="239"/>
      <c r="O158" s="239"/>
      <c r="P158" s="239"/>
      <c r="Q158" s="239"/>
      <c r="R158" s="239"/>
      <c r="S158" s="239" t="s">
        <v>401</v>
      </c>
      <c r="T158" s="239"/>
      <c r="U158" s="239" t="s">
        <v>401</v>
      </c>
      <c r="V158" s="239" t="s">
        <v>401</v>
      </c>
      <c r="W158" s="239"/>
      <c r="X158" s="239"/>
      <c r="Y158" s="239"/>
      <c r="Z158" s="239"/>
      <c r="AA158" s="239"/>
      <c r="AB158" s="239"/>
      <c r="AC158" s="239"/>
      <c r="AD158" s="239"/>
      <c r="AE158" s="239"/>
      <c r="AF158" s="239"/>
      <c r="AG158" s="239"/>
      <c r="AH158" s="239"/>
      <c r="AI158" s="237"/>
    </row>
    <row r="159" spans="1:35" ht="15" customHeight="1">
      <c r="A159" s="57" t="s">
        <v>486</v>
      </c>
      <c r="B159" s="57" t="s">
        <v>487</v>
      </c>
      <c r="C159" s="240">
        <v>288.93678125000002</v>
      </c>
      <c r="D159" s="240">
        <v>288.93678125000002</v>
      </c>
      <c r="E159" s="240">
        <v>0.05</v>
      </c>
      <c r="F159" s="231">
        <v>349.67400531250001</v>
      </c>
      <c r="G159" s="231">
        <v>349.67400531250001</v>
      </c>
      <c r="H159" s="241"/>
      <c r="I159" s="39"/>
      <c r="J159" s="39"/>
      <c r="K159" s="39"/>
      <c r="L159" s="239"/>
      <c r="M159" s="239"/>
      <c r="N159" s="239"/>
      <c r="O159" s="239"/>
      <c r="P159" s="239"/>
      <c r="Q159" s="239"/>
      <c r="R159" s="239"/>
      <c r="S159" s="239" t="s">
        <v>401</v>
      </c>
      <c r="T159" s="239"/>
      <c r="U159" s="239" t="s">
        <v>401</v>
      </c>
      <c r="V159" s="239" t="s">
        <v>401</v>
      </c>
      <c r="W159" s="239"/>
      <c r="X159" s="239"/>
      <c r="Y159" s="239"/>
      <c r="Z159" s="239"/>
      <c r="AA159" s="239"/>
      <c r="AB159" s="239"/>
      <c r="AC159" s="239"/>
      <c r="AD159" s="239"/>
      <c r="AE159" s="239"/>
      <c r="AF159" s="239"/>
      <c r="AG159" s="239"/>
      <c r="AH159" s="239"/>
      <c r="AI159" s="237"/>
    </row>
    <row r="160" spans="1:35" ht="15" customHeight="1">
      <c r="A160" s="36" t="s">
        <v>488</v>
      </c>
      <c r="B160" s="36" t="s">
        <v>489</v>
      </c>
      <c r="C160" s="240">
        <v>288.93678125000002</v>
      </c>
      <c r="D160" s="240">
        <v>288.93678125000002</v>
      </c>
      <c r="E160" s="240">
        <v>0.05</v>
      </c>
      <c r="F160" s="231">
        <v>349.67400531250001</v>
      </c>
      <c r="G160" s="231">
        <v>349.67400531250001</v>
      </c>
      <c r="H160" s="241"/>
      <c r="I160" s="39"/>
      <c r="J160" s="39"/>
      <c r="K160" s="39"/>
      <c r="L160" s="239"/>
      <c r="M160" s="239"/>
      <c r="N160" s="239"/>
      <c r="O160" s="239"/>
      <c r="P160" s="239"/>
      <c r="Q160" s="239"/>
      <c r="R160" s="239"/>
      <c r="S160" s="239" t="s">
        <v>401</v>
      </c>
      <c r="T160" s="239"/>
      <c r="U160" s="239" t="s">
        <v>401</v>
      </c>
      <c r="V160" s="239" t="s">
        <v>401</v>
      </c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37"/>
    </row>
    <row r="161" spans="1:35" ht="15" customHeight="1">
      <c r="A161" s="57" t="s">
        <v>490</v>
      </c>
      <c r="B161" s="57" t="s">
        <v>491</v>
      </c>
      <c r="C161" s="240">
        <v>17.753124999999997</v>
      </c>
      <c r="D161" s="240">
        <v>17.753124999999997</v>
      </c>
      <c r="E161" s="240">
        <v>0.05</v>
      </c>
      <c r="F161" s="231">
        <v>21.541781249999996</v>
      </c>
      <c r="G161" s="231">
        <v>21.541781249999996</v>
      </c>
      <c r="H161" s="241"/>
      <c r="I161" s="39"/>
      <c r="J161" s="39"/>
      <c r="K161" s="39"/>
      <c r="L161" s="239"/>
      <c r="M161" s="239"/>
      <c r="N161" s="239"/>
      <c r="O161" s="239"/>
      <c r="P161" s="239"/>
      <c r="Q161" s="239"/>
      <c r="R161" s="239"/>
      <c r="S161" s="239" t="s">
        <v>401</v>
      </c>
      <c r="T161" s="239"/>
      <c r="U161" s="239" t="s">
        <v>401</v>
      </c>
      <c r="V161" s="239" t="s">
        <v>401</v>
      </c>
      <c r="W161" s="239"/>
      <c r="X161" s="239"/>
      <c r="Y161" s="239"/>
      <c r="Z161" s="239"/>
      <c r="AA161" s="239"/>
      <c r="AB161" s="239"/>
      <c r="AC161" s="239"/>
      <c r="AD161" s="239"/>
      <c r="AE161" s="239"/>
      <c r="AF161" s="239"/>
      <c r="AG161" s="239"/>
      <c r="AH161" s="239"/>
      <c r="AI161" s="237"/>
    </row>
    <row r="162" spans="1:35" ht="15" customHeight="1">
      <c r="A162" s="57" t="s">
        <v>492</v>
      </c>
      <c r="B162" s="57" t="s">
        <v>493</v>
      </c>
      <c r="C162" s="240">
        <v>25.228124999999999</v>
      </c>
      <c r="D162" s="240">
        <v>25.228124999999999</v>
      </c>
      <c r="E162" s="240">
        <v>0.05</v>
      </c>
      <c r="F162" s="231">
        <v>30.586531249999997</v>
      </c>
      <c r="G162" s="231">
        <v>30.586531249999997</v>
      </c>
      <c r="H162" s="241"/>
      <c r="I162" s="39"/>
      <c r="J162" s="39"/>
      <c r="K162" s="39"/>
      <c r="L162" s="239"/>
      <c r="M162" s="239"/>
      <c r="N162" s="239"/>
      <c r="O162" s="239"/>
      <c r="P162" s="239"/>
      <c r="Q162" s="239"/>
      <c r="R162" s="239"/>
      <c r="S162" s="239" t="s">
        <v>401</v>
      </c>
      <c r="T162" s="239"/>
      <c r="U162" s="239" t="s">
        <v>401</v>
      </c>
      <c r="V162" s="239" t="s">
        <v>401</v>
      </c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7"/>
    </row>
    <row r="163" spans="1:35" ht="15" customHeight="1">
      <c r="A163" s="36" t="s">
        <v>494</v>
      </c>
      <c r="B163" s="36" t="s">
        <v>495</v>
      </c>
      <c r="C163" s="240">
        <v>225.20306250000004</v>
      </c>
      <c r="D163" s="240">
        <v>225.20306250000004</v>
      </c>
      <c r="E163" s="240">
        <v>0.05</v>
      </c>
      <c r="F163" s="231">
        <v>272.55620562500008</v>
      </c>
      <c r="G163" s="231">
        <v>272.55620562500008</v>
      </c>
      <c r="H163" s="241"/>
      <c r="I163" s="39"/>
      <c r="J163" s="39"/>
      <c r="K163" s="39"/>
      <c r="L163" s="239"/>
      <c r="M163" s="239"/>
      <c r="N163" s="239"/>
      <c r="O163" s="239"/>
      <c r="P163" s="239"/>
      <c r="Q163" s="239"/>
      <c r="R163" s="239"/>
      <c r="S163" s="239" t="s">
        <v>401</v>
      </c>
      <c r="T163" s="239"/>
      <c r="U163" s="239" t="s">
        <v>401</v>
      </c>
      <c r="V163" s="239" t="s">
        <v>401</v>
      </c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7"/>
    </row>
    <row r="164" spans="1:35" ht="15" customHeight="1">
      <c r="A164" s="36" t="s">
        <v>496</v>
      </c>
      <c r="B164" s="36" t="s">
        <v>497</v>
      </c>
      <c r="C164" s="240">
        <v>400.36100000000005</v>
      </c>
      <c r="D164" s="240">
        <v>400.36100000000005</v>
      </c>
      <c r="E164" s="240">
        <v>0.05</v>
      </c>
      <c r="F164" s="231">
        <v>484.49731000000008</v>
      </c>
      <c r="G164" s="231">
        <v>484.49731000000008</v>
      </c>
      <c r="H164" s="241"/>
      <c r="I164" s="39"/>
      <c r="J164" s="39"/>
      <c r="K164" s="39"/>
      <c r="L164" s="239"/>
      <c r="M164" s="239"/>
      <c r="N164" s="239"/>
      <c r="O164" s="239"/>
      <c r="P164" s="239"/>
      <c r="Q164" s="239"/>
      <c r="R164" s="239"/>
      <c r="S164" s="239" t="s">
        <v>401</v>
      </c>
      <c r="T164" s="239"/>
      <c r="U164" s="239" t="s">
        <v>401</v>
      </c>
      <c r="V164" s="239" t="s">
        <v>401</v>
      </c>
      <c r="W164" s="239"/>
      <c r="X164" s="239"/>
      <c r="Y164" s="239"/>
      <c r="Z164" s="239"/>
      <c r="AA164" s="239"/>
      <c r="AB164" s="239"/>
      <c r="AC164" s="239"/>
      <c r="AD164" s="239"/>
      <c r="AE164" s="239"/>
      <c r="AF164" s="239"/>
      <c r="AG164" s="239"/>
      <c r="AH164" s="239"/>
      <c r="AI164" s="237"/>
    </row>
    <row r="165" spans="1:35" ht="15" customHeight="1">
      <c r="A165" s="36" t="s">
        <v>498</v>
      </c>
      <c r="B165" s="36" t="s">
        <v>499</v>
      </c>
      <c r="C165" s="240">
        <v>1000.9025</v>
      </c>
      <c r="D165" s="240">
        <v>1000.9025</v>
      </c>
      <c r="E165" s="240">
        <v>0.05</v>
      </c>
      <c r="F165" s="231">
        <v>1211.152525</v>
      </c>
      <c r="G165" s="231">
        <v>1211.152525</v>
      </c>
      <c r="H165" s="241"/>
      <c r="I165" s="39"/>
      <c r="J165" s="39"/>
      <c r="K165" s="39"/>
      <c r="L165" s="239"/>
      <c r="M165" s="239"/>
      <c r="N165" s="239"/>
      <c r="O165" s="239"/>
      <c r="P165" s="239"/>
      <c r="Q165" s="239"/>
      <c r="R165" s="239"/>
      <c r="S165" s="239" t="s">
        <v>401</v>
      </c>
      <c r="T165" s="239"/>
      <c r="U165" s="239" t="s">
        <v>401</v>
      </c>
      <c r="V165" s="239" t="s">
        <v>401</v>
      </c>
      <c r="W165" s="239"/>
      <c r="X165" s="239"/>
      <c r="Y165" s="239"/>
      <c r="Z165" s="239"/>
      <c r="AA165" s="239"/>
      <c r="AB165" s="239"/>
      <c r="AC165" s="239"/>
      <c r="AD165" s="239"/>
      <c r="AE165" s="239"/>
      <c r="AF165" s="239"/>
      <c r="AG165" s="239"/>
      <c r="AH165" s="239"/>
      <c r="AI165" s="237"/>
    </row>
    <row r="166" spans="1:35" ht="15" customHeight="1">
      <c r="A166" s="36" t="s">
        <v>500</v>
      </c>
      <c r="B166" s="36" t="s">
        <v>501</v>
      </c>
      <c r="C166" s="240">
        <v>480.24071874999998</v>
      </c>
      <c r="D166" s="240">
        <v>480.24071874999998</v>
      </c>
      <c r="E166" s="240">
        <v>0.05</v>
      </c>
      <c r="F166" s="231">
        <v>581.15176968749995</v>
      </c>
      <c r="G166" s="231">
        <v>581.15176968749995</v>
      </c>
      <c r="H166" s="241"/>
      <c r="I166" s="39"/>
      <c r="J166" s="39"/>
      <c r="K166" s="39"/>
      <c r="L166" s="239"/>
      <c r="M166" s="239"/>
      <c r="N166" s="239"/>
      <c r="O166" s="239"/>
      <c r="P166" s="239"/>
      <c r="Q166" s="239"/>
      <c r="R166" s="239"/>
      <c r="S166" s="239" t="s">
        <v>401</v>
      </c>
      <c r="T166" s="239"/>
      <c r="U166" s="239" t="s">
        <v>401</v>
      </c>
      <c r="V166" s="239" t="s">
        <v>401</v>
      </c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7"/>
    </row>
    <row r="167" spans="1:35" ht="15" customHeight="1">
      <c r="A167" s="36" t="s">
        <v>502</v>
      </c>
      <c r="B167" s="36" t="s">
        <v>503</v>
      </c>
      <c r="C167" s="240">
        <v>250.22562500000001</v>
      </c>
      <c r="D167" s="240">
        <v>250.22562500000001</v>
      </c>
      <c r="E167" s="240">
        <v>0.05</v>
      </c>
      <c r="F167" s="231">
        <v>302.83350625000003</v>
      </c>
      <c r="G167" s="231">
        <v>302.83350625000003</v>
      </c>
      <c r="H167" s="241"/>
      <c r="I167" s="39"/>
      <c r="J167" s="39"/>
      <c r="K167" s="39"/>
      <c r="L167" s="239"/>
      <c r="M167" s="239"/>
      <c r="N167" s="239"/>
      <c r="O167" s="239"/>
      <c r="P167" s="239"/>
      <c r="Q167" s="239"/>
      <c r="R167" s="239"/>
      <c r="S167" s="239" t="s">
        <v>401</v>
      </c>
      <c r="T167" s="239"/>
      <c r="U167" s="239" t="s">
        <v>401</v>
      </c>
      <c r="V167" s="239" t="s">
        <v>401</v>
      </c>
      <c r="W167" s="239"/>
      <c r="X167" s="239"/>
      <c r="Y167" s="239"/>
      <c r="Z167" s="239"/>
      <c r="AA167" s="239"/>
      <c r="AB167" s="239"/>
      <c r="AC167" s="239"/>
      <c r="AD167" s="239"/>
      <c r="AE167" s="239"/>
      <c r="AF167" s="239"/>
      <c r="AG167" s="239"/>
      <c r="AH167" s="239"/>
      <c r="AI167" s="237"/>
    </row>
    <row r="168" spans="1:35" ht="15" customHeight="1">
      <c r="A168" s="36" t="s">
        <v>504</v>
      </c>
      <c r="B168" s="36" t="s">
        <v>505</v>
      </c>
      <c r="C168" s="240">
        <v>1428.659375</v>
      </c>
      <c r="D168" s="240">
        <v>1428.659375</v>
      </c>
      <c r="E168" s="240">
        <v>0.05</v>
      </c>
      <c r="F168" s="231">
        <v>1728.7383437499998</v>
      </c>
      <c r="G168" s="231">
        <v>1728.7383437499998</v>
      </c>
      <c r="H168" s="241"/>
      <c r="I168" s="39"/>
      <c r="J168" s="39"/>
      <c r="K168" s="39"/>
      <c r="L168" s="239"/>
      <c r="M168" s="239"/>
      <c r="N168" s="239"/>
      <c r="O168" s="239"/>
      <c r="P168" s="239"/>
      <c r="Q168" s="239"/>
      <c r="R168" s="239"/>
      <c r="S168" s="239" t="s">
        <v>401</v>
      </c>
      <c r="T168" s="239"/>
      <c r="U168" s="239" t="s">
        <v>401</v>
      </c>
      <c r="V168" s="239" t="s">
        <v>401</v>
      </c>
      <c r="W168" s="239"/>
      <c r="X168" s="239"/>
      <c r="Y168" s="239"/>
      <c r="Z168" s="239"/>
      <c r="AA168" s="239"/>
      <c r="AB168" s="239"/>
      <c r="AC168" s="239"/>
      <c r="AD168" s="239"/>
      <c r="AE168" s="239"/>
      <c r="AF168" s="239"/>
      <c r="AG168" s="239"/>
      <c r="AH168" s="239"/>
      <c r="AI168" s="237"/>
    </row>
    <row r="169" spans="1:35" ht="15" customHeight="1">
      <c r="A169" s="36" t="s">
        <v>506</v>
      </c>
      <c r="B169" s="36" t="s">
        <v>507</v>
      </c>
      <c r="C169" s="240">
        <v>553.15</v>
      </c>
      <c r="D169" s="240">
        <v>553.15</v>
      </c>
      <c r="E169" s="240">
        <v>0.05</v>
      </c>
      <c r="F169" s="231">
        <v>669.37199999999984</v>
      </c>
      <c r="G169" s="231">
        <v>669.37199999999984</v>
      </c>
      <c r="H169" s="241"/>
      <c r="I169" s="39"/>
      <c r="J169" s="39"/>
      <c r="K169" s="39"/>
      <c r="L169" s="239"/>
      <c r="M169" s="239"/>
      <c r="N169" s="239"/>
      <c r="O169" s="239"/>
      <c r="P169" s="239"/>
      <c r="Q169" s="239"/>
      <c r="R169" s="239"/>
      <c r="S169" s="239" t="s">
        <v>401</v>
      </c>
      <c r="T169" s="239"/>
      <c r="U169" s="239" t="s">
        <v>401</v>
      </c>
      <c r="V169" s="239" t="s">
        <v>401</v>
      </c>
      <c r="W169" s="239"/>
      <c r="X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7"/>
    </row>
    <row r="170" spans="1:35" ht="15" customHeight="1">
      <c r="A170" s="36" t="s">
        <v>508</v>
      </c>
      <c r="B170" s="36" t="s">
        <v>509</v>
      </c>
      <c r="C170" s="240">
        <v>282.18124999999998</v>
      </c>
      <c r="D170" s="240">
        <v>282.18124999999998</v>
      </c>
      <c r="E170" s="240">
        <v>0.05</v>
      </c>
      <c r="F170" s="231">
        <v>341.49981249999996</v>
      </c>
      <c r="G170" s="231">
        <v>341.49981249999996</v>
      </c>
      <c r="H170" s="241"/>
      <c r="I170" s="39"/>
      <c r="J170" s="39"/>
      <c r="K170" s="39"/>
      <c r="L170" s="239"/>
      <c r="M170" s="239"/>
      <c r="N170" s="239"/>
      <c r="O170" s="239"/>
      <c r="P170" s="239"/>
      <c r="Q170" s="239"/>
      <c r="R170" s="239"/>
      <c r="S170" s="239" t="s">
        <v>401</v>
      </c>
      <c r="T170" s="239"/>
      <c r="U170" s="239" t="s">
        <v>401</v>
      </c>
      <c r="V170" s="239" t="s">
        <v>401</v>
      </c>
      <c r="W170" s="239"/>
      <c r="X170" s="239"/>
      <c r="Y170" s="239"/>
      <c r="Z170" s="239"/>
      <c r="AA170" s="239"/>
      <c r="AB170" s="239"/>
      <c r="AC170" s="239"/>
      <c r="AD170" s="239"/>
      <c r="AE170" s="239"/>
      <c r="AF170" s="239"/>
      <c r="AG170" s="239"/>
      <c r="AH170" s="239"/>
      <c r="AI170" s="237"/>
    </row>
    <row r="171" spans="1:35" ht="15" customHeight="1">
      <c r="A171" s="36" t="s">
        <v>510</v>
      </c>
      <c r="B171" s="36" t="s">
        <v>511</v>
      </c>
      <c r="C171" s="240">
        <v>488.67812499999997</v>
      </c>
      <c r="D171" s="240">
        <v>488.67812499999997</v>
      </c>
      <c r="E171" s="240">
        <v>0.05</v>
      </c>
      <c r="F171" s="231">
        <v>591.36103125</v>
      </c>
      <c r="G171" s="231">
        <v>591.36103125</v>
      </c>
      <c r="H171" s="241"/>
      <c r="I171" s="39"/>
      <c r="J171" s="39"/>
      <c r="K171" s="39"/>
      <c r="L171" s="239"/>
      <c r="M171" s="239"/>
      <c r="N171" s="239"/>
      <c r="O171" s="239"/>
      <c r="P171" s="239"/>
      <c r="Q171" s="239"/>
      <c r="R171" s="239"/>
      <c r="S171" s="239" t="s">
        <v>401</v>
      </c>
      <c r="T171" s="239"/>
      <c r="U171" s="239" t="s">
        <v>401</v>
      </c>
      <c r="V171" s="239" t="s">
        <v>401</v>
      </c>
      <c r="W171" s="239"/>
      <c r="X171" s="239"/>
      <c r="Y171" s="239"/>
      <c r="Z171" s="239"/>
      <c r="AA171" s="239"/>
      <c r="AB171" s="239"/>
      <c r="AC171" s="239"/>
      <c r="AD171" s="239"/>
      <c r="AE171" s="239"/>
      <c r="AF171" s="239"/>
      <c r="AG171" s="239"/>
      <c r="AH171" s="239"/>
      <c r="AI171" s="237"/>
    </row>
    <row r="172" spans="1:35" ht="15" customHeight="1">
      <c r="A172" s="36" t="s">
        <v>512</v>
      </c>
      <c r="B172" s="36" t="s">
        <v>513</v>
      </c>
      <c r="C172" s="240">
        <v>1110.971875</v>
      </c>
      <c r="D172" s="240">
        <v>1110.971875</v>
      </c>
      <c r="E172" s="240">
        <v>0.05</v>
      </c>
      <c r="F172" s="231">
        <v>1344.3364687499998</v>
      </c>
      <c r="G172" s="231">
        <v>1344.3364687499998</v>
      </c>
      <c r="H172" s="241"/>
      <c r="I172" s="39"/>
      <c r="J172" s="39"/>
      <c r="K172" s="39"/>
      <c r="L172" s="239"/>
      <c r="M172" s="239"/>
      <c r="N172" s="239"/>
      <c r="O172" s="239"/>
      <c r="P172" s="239"/>
      <c r="Q172" s="239"/>
      <c r="R172" s="239"/>
      <c r="S172" s="239" t="s">
        <v>401</v>
      </c>
      <c r="T172" s="239"/>
      <c r="U172" s="239" t="s">
        <v>401</v>
      </c>
      <c r="V172" s="239" t="s">
        <v>401</v>
      </c>
      <c r="W172" s="239"/>
      <c r="X172" s="239"/>
      <c r="Y172" s="239"/>
      <c r="Z172" s="239"/>
      <c r="AA172" s="239"/>
      <c r="AB172" s="239"/>
      <c r="AC172" s="239"/>
      <c r="AD172" s="239"/>
      <c r="AE172" s="239"/>
      <c r="AF172" s="239"/>
      <c r="AG172" s="239"/>
      <c r="AH172" s="239"/>
      <c r="AI172" s="237"/>
    </row>
    <row r="173" spans="1:35" ht="15" customHeight="1">
      <c r="A173" s="36" t="s">
        <v>514</v>
      </c>
      <c r="B173" s="36" t="s">
        <v>515</v>
      </c>
      <c r="C173" s="240">
        <v>1360.4499999999998</v>
      </c>
      <c r="D173" s="240">
        <v>1360.4499999999998</v>
      </c>
      <c r="E173" s="240">
        <v>0.05</v>
      </c>
      <c r="F173" s="231">
        <v>1646.2049999999997</v>
      </c>
      <c r="G173" s="231">
        <v>1646.2049999999997</v>
      </c>
      <c r="H173" s="241"/>
      <c r="I173" s="39"/>
      <c r="J173" s="39"/>
      <c r="K173" s="39"/>
      <c r="L173" s="239"/>
      <c r="M173" s="239"/>
      <c r="N173" s="239"/>
      <c r="O173" s="239"/>
      <c r="P173" s="239"/>
      <c r="Q173" s="239"/>
      <c r="R173" s="239"/>
      <c r="S173" s="239" t="s">
        <v>401</v>
      </c>
      <c r="T173" s="239"/>
      <c r="U173" s="239" t="s">
        <v>401</v>
      </c>
      <c r="V173" s="239" t="s">
        <v>401</v>
      </c>
      <c r="W173" s="239"/>
      <c r="X173" s="239"/>
      <c r="Y173" s="239"/>
      <c r="Z173" s="239"/>
      <c r="AA173" s="239"/>
      <c r="AB173" s="239"/>
      <c r="AC173" s="239"/>
      <c r="AD173" s="239"/>
      <c r="AE173" s="239"/>
      <c r="AF173" s="239"/>
      <c r="AG173" s="239"/>
      <c r="AH173" s="239"/>
      <c r="AI173" s="237"/>
    </row>
    <row r="174" spans="1:35" ht="15" customHeight="1">
      <c r="A174" s="36" t="s">
        <v>516</v>
      </c>
      <c r="B174" s="36" t="s">
        <v>517</v>
      </c>
      <c r="C174" s="240">
        <v>2429.375</v>
      </c>
      <c r="D174" s="240">
        <v>2429.375</v>
      </c>
      <c r="E174" s="240">
        <v>0.05</v>
      </c>
      <c r="F174" s="231">
        <v>2939.6042500000003</v>
      </c>
      <c r="G174" s="231">
        <v>2939.6042500000003</v>
      </c>
      <c r="H174" s="241"/>
      <c r="I174" s="39"/>
      <c r="J174" s="39"/>
      <c r="K174" s="39"/>
      <c r="L174" s="239"/>
      <c r="M174" s="239"/>
      <c r="N174" s="239"/>
      <c r="O174" s="239"/>
      <c r="P174" s="239"/>
      <c r="Q174" s="239"/>
      <c r="R174" s="239"/>
      <c r="S174" s="239" t="s">
        <v>401</v>
      </c>
      <c r="T174" s="239"/>
      <c r="U174" s="239" t="s">
        <v>401</v>
      </c>
      <c r="V174" s="239" t="s">
        <v>401</v>
      </c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7"/>
    </row>
    <row r="175" spans="1:35" ht="15" customHeight="1">
      <c r="A175" s="36" t="s">
        <v>518</v>
      </c>
      <c r="B175" s="36" t="s">
        <v>519</v>
      </c>
      <c r="C175" s="240">
        <v>3012.4250000000002</v>
      </c>
      <c r="D175" s="240">
        <v>3012.4250000000002</v>
      </c>
      <c r="E175" s="240">
        <v>0.05</v>
      </c>
      <c r="F175" s="231">
        <v>3645.0947500000002</v>
      </c>
      <c r="G175" s="231">
        <v>3645.0947500000002</v>
      </c>
      <c r="H175" s="241"/>
      <c r="I175" s="39"/>
      <c r="J175" s="39"/>
      <c r="K175" s="39"/>
      <c r="L175" s="239"/>
      <c r="M175" s="239"/>
      <c r="N175" s="239"/>
      <c r="O175" s="239"/>
      <c r="P175" s="239"/>
      <c r="Q175" s="239"/>
      <c r="R175" s="239"/>
      <c r="S175" s="239" t="s">
        <v>401</v>
      </c>
      <c r="T175" s="239"/>
      <c r="U175" s="239" t="s">
        <v>401</v>
      </c>
      <c r="V175" s="239" t="s">
        <v>401</v>
      </c>
      <c r="W175" s="239"/>
      <c r="X175" s="239"/>
      <c r="Y175" s="239"/>
      <c r="Z175" s="239"/>
      <c r="AA175" s="239"/>
      <c r="AB175" s="239"/>
      <c r="AC175" s="239"/>
      <c r="AD175" s="239"/>
      <c r="AE175" s="239"/>
      <c r="AF175" s="239"/>
      <c r="AG175" s="239"/>
      <c r="AH175" s="239"/>
      <c r="AI175" s="237"/>
    </row>
    <row r="176" spans="1:35" ht="15" customHeight="1">
      <c r="A176" s="36" t="s">
        <v>520</v>
      </c>
      <c r="B176" s="36" t="s">
        <v>521</v>
      </c>
      <c r="C176" s="240">
        <v>3109.6000000000004</v>
      </c>
      <c r="D176" s="240">
        <v>3109.6000000000004</v>
      </c>
      <c r="E176" s="240">
        <v>0.05</v>
      </c>
      <c r="F176" s="231">
        <v>3762.6765000000005</v>
      </c>
      <c r="G176" s="231">
        <v>3762.6765000000005</v>
      </c>
      <c r="H176" s="241"/>
      <c r="I176" s="39"/>
      <c r="J176" s="39"/>
      <c r="K176" s="39"/>
      <c r="L176" s="239"/>
      <c r="M176" s="239"/>
      <c r="N176" s="239"/>
      <c r="O176" s="239"/>
      <c r="P176" s="239"/>
      <c r="Q176" s="239"/>
      <c r="R176" s="239"/>
      <c r="S176" s="239" t="s">
        <v>401</v>
      </c>
      <c r="T176" s="239"/>
      <c r="U176" s="239" t="s">
        <v>401</v>
      </c>
      <c r="V176" s="239" t="s">
        <v>401</v>
      </c>
      <c r="W176" s="239"/>
      <c r="X176" s="239"/>
      <c r="Y176" s="239"/>
      <c r="Z176" s="239"/>
      <c r="AA176" s="239"/>
      <c r="AB176" s="239"/>
      <c r="AC176" s="239"/>
      <c r="AD176" s="239"/>
      <c r="AE176" s="239"/>
      <c r="AF176" s="239"/>
      <c r="AG176" s="239"/>
      <c r="AH176" s="239"/>
      <c r="AI176" s="237"/>
    </row>
    <row r="177" spans="1:35" ht="15" customHeight="1">
      <c r="A177" s="36" t="s">
        <v>522</v>
      </c>
      <c r="B177" s="36" t="s">
        <v>523</v>
      </c>
      <c r="C177" s="240">
        <v>1779.9843750000002</v>
      </c>
      <c r="D177" s="240">
        <v>1779.9843750000002</v>
      </c>
      <c r="E177" s="240">
        <v>0.05</v>
      </c>
      <c r="F177" s="231">
        <v>2153.8415937500004</v>
      </c>
      <c r="G177" s="231">
        <v>2153.8415937500004</v>
      </c>
      <c r="H177" s="241"/>
      <c r="I177" s="39"/>
      <c r="J177" s="39"/>
      <c r="K177" s="39"/>
      <c r="L177" s="239"/>
      <c r="M177" s="239"/>
      <c r="N177" s="239"/>
      <c r="O177" s="239"/>
      <c r="P177" s="239"/>
      <c r="Q177" s="239"/>
      <c r="R177" s="239"/>
      <c r="S177" s="239" t="s">
        <v>401</v>
      </c>
      <c r="T177" s="239"/>
      <c r="U177" s="239" t="s">
        <v>401</v>
      </c>
      <c r="V177" s="239" t="s">
        <v>401</v>
      </c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  <c r="AG177" s="239"/>
      <c r="AH177" s="239"/>
      <c r="AI177" s="237"/>
    </row>
    <row r="178" spans="1:35" ht="15" customHeight="1">
      <c r="A178" s="36" t="s">
        <v>524</v>
      </c>
      <c r="B178" s="36" t="s">
        <v>525</v>
      </c>
      <c r="C178" s="240">
        <v>1224.405</v>
      </c>
      <c r="D178" s="240">
        <v>1224.405</v>
      </c>
      <c r="E178" s="240">
        <v>0.05</v>
      </c>
      <c r="F178" s="231">
        <v>1481.5905499999999</v>
      </c>
      <c r="G178" s="231">
        <v>1481.5905499999999</v>
      </c>
      <c r="H178" s="241"/>
      <c r="I178" s="39"/>
      <c r="J178" s="39"/>
      <c r="K178" s="39"/>
      <c r="L178" s="239"/>
      <c r="M178" s="239"/>
      <c r="N178" s="239"/>
      <c r="O178" s="239"/>
      <c r="P178" s="239"/>
      <c r="Q178" s="239"/>
      <c r="R178" s="239"/>
      <c r="S178" s="239" t="s">
        <v>401</v>
      </c>
      <c r="T178" s="239"/>
      <c r="U178" s="239" t="s">
        <v>401</v>
      </c>
      <c r="V178" s="239" t="s">
        <v>401</v>
      </c>
      <c r="W178" s="239"/>
      <c r="X178" s="239"/>
      <c r="Y178" s="239"/>
      <c r="Z178" s="239"/>
      <c r="AA178" s="239"/>
      <c r="AB178" s="239"/>
      <c r="AC178" s="239"/>
      <c r="AD178" s="239"/>
      <c r="AE178" s="239"/>
      <c r="AF178" s="239"/>
      <c r="AG178" s="239"/>
      <c r="AH178" s="239"/>
      <c r="AI178" s="237"/>
    </row>
    <row r="179" spans="1:35" ht="15" customHeight="1">
      <c r="A179" s="36" t="s">
        <v>504</v>
      </c>
      <c r="B179" s="36" t="s">
        <v>526</v>
      </c>
      <c r="C179" s="240">
        <v>1409.0374999999999</v>
      </c>
      <c r="D179" s="240">
        <v>1409.0374999999999</v>
      </c>
      <c r="E179" s="240">
        <v>0.05</v>
      </c>
      <c r="F179" s="231">
        <v>1704.9958749999998</v>
      </c>
      <c r="G179" s="231">
        <v>1704.9958749999998</v>
      </c>
      <c r="H179" s="241"/>
      <c r="I179" s="39"/>
      <c r="J179" s="39"/>
      <c r="K179" s="39"/>
      <c r="L179" s="239"/>
      <c r="M179" s="239"/>
      <c r="N179" s="239"/>
      <c r="O179" s="239"/>
      <c r="P179" s="239"/>
      <c r="Q179" s="239"/>
      <c r="R179" s="239"/>
      <c r="S179" s="239" t="s">
        <v>401</v>
      </c>
      <c r="T179" s="239"/>
      <c r="U179" s="239" t="s">
        <v>401</v>
      </c>
      <c r="V179" s="239" t="s">
        <v>401</v>
      </c>
      <c r="W179" s="239"/>
      <c r="X179" s="239"/>
      <c r="Y179" s="239"/>
      <c r="Z179" s="239"/>
      <c r="AA179" s="239"/>
      <c r="AB179" s="239"/>
      <c r="AC179" s="239"/>
      <c r="AD179" s="239"/>
      <c r="AE179" s="239"/>
      <c r="AF179" s="239"/>
      <c r="AG179" s="239"/>
      <c r="AH179" s="239"/>
      <c r="AI179" s="237"/>
    </row>
    <row r="180" spans="1:35" ht="15" customHeight="1">
      <c r="A180" s="36" t="s">
        <v>527</v>
      </c>
      <c r="B180" s="36" t="s">
        <v>528</v>
      </c>
      <c r="C180" s="240">
        <v>3367.1137500000004</v>
      </c>
      <c r="D180" s="240">
        <v>3367.1137500000004</v>
      </c>
      <c r="E180" s="240">
        <v>0.05</v>
      </c>
      <c r="F180" s="231">
        <v>4074.2681375000006</v>
      </c>
      <c r="G180" s="231">
        <v>4074.2681375000006</v>
      </c>
      <c r="H180" s="241"/>
      <c r="I180" s="39"/>
      <c r="J180" s="39"/>
      <c r="K180" s="39"/>
      <c r="L180" s="239"/>
      <c r="M180" s="239"/>
      <c r="N180" s="239"/>
      <c r="O180" s="239"/>
      <c r="P180" s="239"/>
      <c r="Q180" s="239"/>
      <c r="R180" s="239"/>
      <c r="S180" s="239" t="s">
        <v>401</v>
      </c>
      <c r="T180" s="239"/>
      <c r="U180" s="239" t="s">
        <v>401</v>
      </c>
      <c r="V180" s="239" t="s">
        <v>401</v>
      </c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7"/>
    </row>
    <row r="181" spans="1:35" ht="15" customHeight="1">
      <c r="A181" s="36" t="s">
        <v>529</v>
      </c>
      <c r="B181" s="36" t="s">
        <v>530</v>
      </c>
      <c r="C181" s="240">
        <v>3887</v>
      </c>
      <c r="D181" s="240">
        <v>3887</v>
      </c>
      <c r="E181" s="240">
        <v>0.05</v>
      </c>
      <c r="F181" s="231">
        <v>4703.3305</v>
      </c>
      <c r="G181" s="231">
        <v>4703.3305</v>
      </c>
      <c r="H181" s="241"/>
      <c r="I181" s="39"/>
      <c r="J181" s="39"/>
      <c r="K181" s="39"/>
      <c r="L181" s="239"/>
      <c r="M181" s="239"/>
      <c r="N181" s="239"/>
      <c r="O181" s="239"/>
      <c r="P181" s="239"/>
      <c r="Q181" s="239"/>
      <c r="R181" s="239"/>
      <c r="S181" s="239" t="s">
        <v>401</v>
      </c>
      <c r="T181" s="239"/>
      <c r="U181" s="239" t="s">
        <v>401</v>
      </c>
      <c r="V181" s="239" t="s">
        <v>401</v>
      </c>
      <c r="W181" s="239"/>
      <c r="X181" s="239"/>
      <c r="Y181" s="239"/>
      <c r="Z181" s="239"/>
      <c r="AA181" s="239"/>
      <c r="AB181" s="239"/>
      <c r="AC181" s="239"/>
      <c r="AD181" s="239"/>
      <c r="AE181" s="239"/>
      <c r="AF181" s="239"/>
      <c r="AG181" s="239"/>
      <c r="AH181" s="239"/>
      <c r="AI181" s="237"/>
    </row>
    <row r="182" spans="1:35" ht="15" customHeight="1">
      <c r="A182" s="36" t="s">
        <v>531</v>
      </c>
      <c r="B182" s="36" t="s">
        <v>532</v>
      </c>
      <c r="C182" s="240">
        <v>2550.84375</v>
      </c>
      <c r="D182" s="240">
        <v>2550.84375</v>
      </c>
      <c r="E182" s="240">
        <v>0.05</v>
      </c>
      <c r="F182" s="231">
        <v>3086.5814375</v>
      </c>
      <c r="G182" s="231">
        <v>3086.5814375</v>
      </c>
      <c r="H182" s="241"/>
      <c r="I182" s="39"/>
      <c r="J182" s="39"/>
      <c r="K182" s="39"/>
      <c r="L182" s="239"/>
      <c r="M182" s="239"/>
      <c r="N182" s="239"/>
      <c r="O182" s="239"/>
      <c r="P182" s="239"/>
      <c r="Q182" s="239"/>
      <c r="R182" s="239"/>
      <c r="S182" s="239" t="s">
        <v>401</v>
      </c>
      <c r="T182" s="239"/>
      <c r="U182" s="239" t="s">
        <v>401</v>
      </c>
      <c r="V182" s="239" t="s">
        <v>401</v>
      </c>
      <c r="W182" s="239"/>
      <c r="X182" s="239"/>
      <c r="Y182" s="239"/>
      <c r="Z182" s="239"/>
      <c r="AA182" s="239"/>
      <c r="AB182" s="239"/>
      <c r="AC182" s="239"/>
      <c r="AD182" s="239"/>
      <c r="AE182" s="239"/>
      <c r="AF182" s="239"/>
      <c r="AG182" s="239"/>
      <c r="AH182" s="239"/>
      <c r="AI182" s="237"/>
    </row>
    <row r="183" spans="1:35" ht="15" customHeight="1">
      <c r="A183" s="36" t="s">
        <v>533</v>
      </c>
      <c r="B183" s="36" t="s">
        <v>534</v>
      </c>
      <c r="C183" s="240">
        <v>3265.08</v>
      </c>
      <c r="D183" s="240">
        <v>3265.08</v>
      </c>
      <c r="E183" s="240">
        <v>0.05</v>
      </c>
      <c r="F183" s="231">
        <v>3950.8072999999999</v>
      </c>
      <c r="G183" s="231">
        <v>3950.8072999999999</v>
      </c>
      <c r="H183" s="241"/>
      <c r="I183" s="39"/>
      <c r="J183" s="39"/>
      <c r="K183" s="39"/>
      <c r="L183" s="239"/>
      <c r="M183" s="239"/>
      <c r="N183" s="239"/>
      <c r="O183" s="239"/>
      <c r="P183" s="239"/>
      <c r="Q183" s="239"/>
      <c r="R183" s="239"/>
      <c r="S183" s="239" t="s">
        <v>401</v>
      </c>
      <c r="T183" s="239"/>
      <c r="U183" s="239" t="s">
        <v>401</v>
      </c>
      <c r="V183" s="239" t="s">
        <v>401</v>
      </c>
      <c r="W183" s="239"/>
      <c r="X183" s="239"/>
      <c r="Y183" s="239"/>
      <c r="Z183" s="239"/>
      <c r="AA183" s="239"/>
      <c r="AB183" s="239"/>
      <c r="AC183" s="239"/>
      <c r="AD183" s="239"/>
      <c r="AE183" s="239"/>
      <c r="AF183" s="239"/>
      <c r="AG183" s="239"/>
      <c r="AH183" s="239"/>
      <c r="AI183" s="237"/>
    </row>
    <row r="184" spans="1:35" ht="15" customHeight="1">
      <c r="A184" s="36" t="s">
        <v>506</v>
      </c>
      <c r="B184" s="36" t="s">
        <v>535</v>
      </c>
      <c r="C184" s="240">
        <v>490.54687499999994</v>
      </c>
      <c r="D184" s="240">
        <v>490.54687499999994</v>
      </c>
      <c r="E184" s="240">
        <v>0.05</v>
      </c>
      <c r="F184" s="231">
        <v>593.62221874999989</v>
      </c>
      <c r="G184" s="231">
        <v>593.62221874999989</v>
      </c>
      <c r="H184" s="241"/>
      <c r="I184" s="39"/>
      <c r="J184" s="39"/>
      <c r="K184" s="39"/>
      <c r="L184" s="239"/>
      <c r="M184" s="239"/>
      <c r="N184" s="239"/>
      <c r="O184" s="239"/>
      <c r="P184" s="239"/>
      <c r="Q184" s="239"/>
      <c r="R184" s="239"/>
      <c r="S184" s="239" t="s">
        <v>401</v>
      </c>
      <c r="T184" s="239"/>
      <c r="U184" s="239" t="s">
        <v>401</v>
      </c>
      <c r="V184" s="239" t="s">
        <v>401</v>
      </c>
      <c r="W184" s="239"/>
      <c r="X184" s="239"/>
      <c r="Y184" s="239"/>
      <c r="Z184" s="239"/>
      <c r="AA184" s="239"/>
      <c r="AB184" s="239"/>
      <c r="AC184" s="239"/>
      <c r="AD184" s="239"/>
      <c r="AE184" s="239"/>
      <c r="AF184" s="239"/>
      <c r="AG184" s="239"/>
      <c r="AH184" s="239"/>
      <c r="AI184" s="237"/>
    </row>
    <row r="185" spans="1:35" ht="15" customHeight="1">
      <c r="A185" s="36" t="s">
        <v>452</v>
      </c>
      <c r="B185" s="36" t="s">
        <v>536</v>
      </c>
      <c r="C185" s="240">
        <v>47.653124999999996</v>
      </c>
      <c r="D185" s="240">
        <v>47.653124999999996</v>
      </c>
      <c r="E185" s="240">
        <v>0.05</v>
      </c>
      <c r="F185" s="231">
        <v>57.720781249999987</v>
      </c>
      <c r="G185" s="231">
        <v>57.720781249999987</v>
      </c>
      <c r="H185" s="241"/>
      <c r="I185" s="39"/>
      <c r="J185" s="39"/>
      <c r="K185" s="39"/>
      <c r="L185" s="239"/>
      <c r="M185" s="239"/>
      <c r="N185" s="239"/>
      <c r="O185" s="239"/>
      <c r="P185" s="239"/>
      <c r="Q185" s="239"/>
      <c r="R185" s="239"/>
      <c r="S185" s="239" t="s">
        <v>401</v>
      </c>
      <c r="T185" s="239"/>
      <c r="U185" s="239" t="s">
        <v>401</v>
      </c>
      <c r="V185" s="239" t="s">
        <v>401</v>
      </c>
      <c r="W185" s="239"/>
      <c r="X185" s="239"/>
      <c r="Y185" s="239"/>
      <c r="Z185" s="239"/>
      <c r="AA185" s="239"/>
      <c r="AB185" s="239"/>
      <c r="AC185" s="239"/>
      <c r="AD185" s="239"/>
      <c r="AE185" s="239"/>
      <c r="AF185" s="239"/>
      <c r="AG185" s="239"/>
      <c r="AH185" s="239"/>
      <c r="AI185" s="237"/>
    </row>
    <row r="186" spans="1:35" ht="15" customHeight="1">
      <c r="A186" s="36" t="s">
        <v>537</v>
      </c>
      <c r="B186" s="36" t="s">
        <v>538</v>
      </c>
      <c r="C186" s="240">
        <v>341.92518749999999</v>
      </c>
      <c r="D186" s="240">
        <v>341.92518749999999</v>
      </c>
      <c r="E186" s="240">
        <v>0.05</v>
      </c>
      <c r="F186" s="231">
        <v>413.78997687499998</v>
      </c>
      <c r="G186" s="231">
        <v>413.78997687499998</v>
      </c>
      <c r="H186" s="241"/>
      <c r="I186" s="39"/>
      <c r="J186" s="39"/>
      <c r="K186" s="39"/>
      <c r="L186" s="239"/>
      <c r="M186" s="239"/>
      <c r="N186" s="239"/>
      <c r="O186" s="239"/>
      <c r="P186" s="239"/>
      <c r="Q186" s="239"/>
      <c r="R186" s="239"/>
      <c r="S186" s="239" t="s">
        <v>401</v>
      </c>
      <c r="T186" s="239"/>
      <c r="U186" s="239" t="s">
        <v>401</v>
      </c>
      <c r="V186" s="239" t="s">
        <v>401</v>
      </c>
      <c r="W186" s="239"/>
      <c r="X186" s="239"/>
      <c r="Y186" s="239"/>
      <c r="Z186" s="239"/>
      <c r="AA186" s="239"/>
      <c r="AB186" s="239"/>
      <c r="AC186" s="239"/>
      <c r="AD186" s="239"/>
      <c r="AE186" s="239"/>
      <c r="AF186" s="239"/>
      <c r="AG186" s="239"/>
      <c r="AH186" s="239"/>
      <c r="AI186" s="237"/>
    </row>
    <row r="187" spans="1:35" ht="15" customHeight="1">
      <c r="A187" s="36" t="s">
        <v>539</v>
      </c>
      <c r="B187" s="36" t="s">
        <v>540</v>
      </c>
      <c r="C187" s="240">
        <v>650.85759375000009</v>
      </c>
      <c r="D187" s="240">
        <v>650.85759375000009</v>
      </c>
      <c r="E187" s="240">
        <v>0.05</v>
      </c>
      <c r="F187" s="231">
        <v>787.59818843750008</v>
      </c>
      <c r="G187" s="231">
        <v>787.59818843750008</v>
      </c>
      <c r="H187" s="241"/>
      <c r="I187" s="39"/>
      <c r="J187" s="39"/>
      <c r="K187" s="39"/>
      <c r="L187" s="239"/>
      <c r="M187" s="239"/>
      <c r="N187" s="239"/>
      <c r="O187" s="239"/>
      <c r="P187" s="239"/>
      <c r="Q187" s="239"/>
      <c r="R187" s="239"/>
      <c r="S187" s="239" t="s">
        <v>401</v>
      </c>
      <c r="T187" s="239"/>
      <c r="U187" s="239" t="s">
        <v>401</v>
      </c>
      <c r="V187" s="239" t="s">
        <v>401</v>
      </c>
      <c r="W187" s="239"/>
      <c r="X187" s="239"/>
      <c r="Y187" s="239"/>
      <c r="Z187" s="239"/>
      <c r="AA187" s="239"/>
      <c r="AB187" s="239"/>
      <c r="AC187" s="239"/>
      <c r="AD187" s="239"/>
      <c r="AE187" s="239"/>
      <c r="AF187" s="239"/>
      <c r="AG187" s="239"/>
      <c r="AH187" s="239"/>
      <c r="AI187" s="237"/>
    </row>
    <row r="188" spans="1:35" ht="15" customHeight="1">
      <c r="A188" s="36" t="s">
        <v>541</v>
      </c>
      <c r="B188" s="36" t="s">
        <v>542</v>
      </c>
      <c r="C188" s="240">
        <v>462.89871875</v>
      </c>
      <c r="D188" s="240">
        <v>462.89871875</v>
      </c>
      <c r="E188" s="240">
        <v>0.05</v>
      </c>
      <c r="F188" s="231">
        <v>560.16794968750003</v>
      </c>
      <c r="G188" s="231">
        <v>560.16794968750003</v>
      </c>
      <c r="H188" s="241"/>
      <c r="I188" s="39"/>
      <c r="J188" s="39"/>
      <c r="K188" s="39"/>
      <c r="L188" s="239"/>
      <c r="M188" s="239"/>
      <c r="N188" s="239"/>
      <c r="O188" s="239"/>
      <c r="P188" s="239"/>
      <c r="Q188" s="239"/>
      <c r="R188" s="239"/>
      <c r="S188" s="239" t="s">
        <v>401</v>
      </c>
      <c r="T188" s="239"/>
      <c r="U188" s="239" t="s">
        <v>401</v>
      </c>
      <c r="V188" s="239" t="s">
        <v>401</v>
      </c>
      <c r="W188" s="239"/>
      <c r="X188" s="239"/>
      <c r="Y188" s="239"/>
      <c r="Z188" s="239"/>
      <c r="AA188" s="239"/>
      <c r="AB188" s="239"/>
      <c r="AC188" s="239"/>
      <c r="AD188" s="239"/>
      <c r="AE188" s="239"/>
      <c r="AF188" s="239"/>
      <c r="AG188" s="239"/>
      <c r="AH188" s="239"/>
      <c r="AI188" s="237"/>
    </row>
    <row r="189" spans="1:35" ht="15" customHeight="1">
      <c r="A189" s="36" t="s">
        <v>543</v>
      </c>
      <c r="B189" s="36" t="s">
        <v>544</v>
      </c>
      <c r="C189" s="240">
        <v>650.85759375000009</v>
      </c>
      <c r="D189" s="240">
        <v>650.85759375000009</v>
      </c>
      <c r="E189" s="240">
        <v>0.05</v>
      </c>
      <c r="F189" s="231">
        <v>787.59818843750008</v>
      </c>
      <c r="G189" s="231">
        <v>787.59818843750008</v>
      </c>
      <c r="H189" s="241"/>
      <c r="I189" s="39"/>
      <c r="J189" s="39"/>
      <c r="K189" s="39"/>
      <c r="L189" s="239"/>
      <c r="M189" s="239"/>
      <c r="N189" s="239"/>
      <c r="O189" s="239"/>
      <c r="P189" s="239"/>
      <c r="Q189" s="239"/>
      <c r="R189" s="239"/>
      <c r="S189" s="239" t="s">
        <v>401</v>
      </c>
      <c r="T189" s="239"/>
      <c r="U189" s="239" t="s">
        <v>401</v>
      </c>
      <c r="V189" s="239" t="s">
        <v>401</v>
      </c>
      <c r="W189" s="239"/>
      <c r="X189" s="239"/>
      <c r="Y189" s="239"/>
      <c r="Z189" s="239"/>
      <c r="AA189" s="239"/>
      <c r="AB189" s="239"/>
      <c r="AC189" s="239"/>
      <c r="AD189" s="239"/>
      <c r="AE189" s="239"/>
      <c r="AF189" s="239"/>
      <c r="AG189" s="239"/>
      <c r="AH189" s="239"/>
      <c r="AI189" s="237"/>
    </row>
    <row r="190" spans="1:35" ht="15" customHeight="1">
      <c r="A190" s="36" t="s">
        <v>545</v>
      </c>
      <c r="B190" s="36" t="s">
        <v>546</v>
      </c>
      <c r="C190" s="240">
        <v>650.85759375000009</v>
      </c>
      <c r="D190" s="240">
        <v>650.85759375000009</v>
      </c>
      <c r="E190" s="240">
        <v>0.05</v>
      </c>
      <c r="F190" s="231">
        <v>787.59818843750008</v>
      </c>
      <c r="G190" s="231">
        <v>787.59818843750008</v>
      </c>
      <c r="H190" s="241"/>
      <c r="I190" s="39"/>
      <c r="J190" s="39"/>
      <c r="K190" s="39"/>
      <c r="L190" s="239"/>
      <c r="M190" s="239"/>
      <c r="N190" s="239"/>
      <c r="O190" s="239"/>
      <c r="P190" s="239"/>
      <c r="Q190" s="239"/>
      <c r="R190" s="239"/>
      <c r="S190" s="239" t="s">
        <v>401</v>
      </c>
      <c r="T190" s="239"/>
      <c r="U190" s="239" t="s">
        <v>401</v>
      </c>
      <c r="V190" s="239" t="s">
        <v>401</v>
      </c>
      <c r="W190" s="239"/>
      <c r="X190" s="239"/>
      <c r="Y190" s="239"/>
      <c r="Z190" s="239"/>
      <c r="AA190" s="239"/>
      <c r="AB190" s="239"/>
      <c r="AC190" s="239"/>
      <c r="AD190" s="239"/>
      <c r="AE190" s="239"/>
      <c r="AF190" s="239"/>
      <c r="AG190" s="239"/>
      <c r="AH190" s="239"/>
      <c r="AI190" s="237"/>
    </row>
    <row r="191" spans="1:35" ht="15" customHeight="1">
      <c r="A191" s="36" t="s">
        <v>547</v>
      </c>
      <c r="B191" s="36" t="s">
        <v>548</v>
      </c>
      <c r="C191" s="240">
        <v>21.584062499999998</v>
      </c>
      <c r="D191" s="240">
        <v>21.584062499999998</v>
      </c>
      <c r="E191" s="240">
        <v>0.05</v>
      </c>
      <c r="F191" s="231">
        <v>26.177215624999999</v>
      </c>
      <c r="G191" s="231">
        <v>26.177215624999999</v>
      </c>
      <c r="H191" s="241"/>
      <c r="I191" s="39"/>
      <c r="J191" s="39"/>
      <c r="K191" s="39"/>
      <c r="L191" s="239"/>
      <c r="M191" s="239"/>
      <c r="N191" s="239"/>
      <c r="O191" s="239"/>
      <c r="P191" s="239"/>
      <c r="Q191" s="239"/>
      <c r="R191" s="239"/>
      <c r="S191" s="239" t="s">
        <v>401</v>
      </c>
      <c r="T191" s="239"/>
      <c r="U191" s="239" t="s">
        <v>401</v>
      </c>
      <c r="V191" s="239" t="s">
        <v>401</v>
      </c>
      <c r="W191" s="239"/>
      <c r="X191" s="239"/>
      <c r="Y191" s="239"/>
      <c r="Z191" s="239"/>
      <c r="AA191" s="239"/>
      <c r="AB191" s="239"/>
      <c r="AC191" s="239"/>
      <c r="AD191" s="239"/>
      <c r="AE191" s="239"/>
      <c r="AF191" s="239"/>
      <c r="AG191" s="239"/>
      <c r="AH191" s="239"/>
      <c r="AI191" s="237"/>
    </row>
    <row r="192" spans="1:35" ht="15" customHeight="1">
      <c r="A192" s="36" t="s">
        <v>549</v>
      </c>
      <c r="B192" s="36" t="s">
        <v>550</v>
      </c>
      <c r="C192" s="240">
        <v>303.15796874999995</v>
      </c>
      <c r="D192" s="240">
        <v>303.15796874999995</v>
      </c>
      <c r="E192" s="240">
        <v>0.05</v>
      </c>
      <c r="F192" s="231">
        <v>366.88164218749995</v>
      </c>
      <c r="G192" s="231">
        <v>366.88164218749995</v>
      </c>
      <c r="H192" s="241"/>
      <c r="I192" s="39"/>
      <c r="J192" s="39"/>
      <c r="K192" s="39"/>
      <c r="L192" s="239"/>
      <c r="M192" s="239"/>
      <c r="N192" s="239"/>
      <c r="O192" s="239"/>
      <c r="P192" s="239"/>
      <c r="Q192" s="239"/>
      <c r="R192" s="239"/>
      <c r="S192" s="239" t="s">
        <v>401</v>
      </c>
      <c r="T192" s="239"/>
      <c r="U192" s="239" t="s">
        <v>401</v>
      </c>
      <c r="V192" s="239" t="s">
        <v>401</v>
      </c>
      <c r="W192" s="239"/>
      <c r="X192" s="239"/>
      <c r="Y192" s="239"/>
      <c r="Z192" s="239"/>
      <c r="AA192" s="239"/>
      <c r="AB192" s="239"/>
      <c r="AC192" s="239"/>
      <c r="AD192" s="239"/>
      <c r="AE192" s="239"/>
      <c r="AF192" s="239"/>
      <c r="AG192" s="239"/>
      <c r="AH192" s="239"/>
      <c r="AI192" s="237"/>
    </row>
    <row r="193" spans="1:35" ht="15" customHeight="1">
      <c r="A193" s="36" t="s">
        <v>551</v>
      </c>
      <c r="B193" s="36" t="s">
        <v>552</v>
      </c>
      <c r="C193" s="240">
        <v>363.78956249999999</v>
      </c>
      <c r="D193" s="240">
        <v>363.78956249999999</v>
      </c>
      <c r="E193" s="240">
        <v>0.05</v>
      </c>
      <c r="F193" s="231">
        <v>440.24587062500001</v>
      </c>
      <c r="G193" s="231">
        <v>440.24587062500001</v>
      </c>
      <c r="H193" s="241"/>
      <c r="I193" s="39"/>
      <c r="J193" s="39"/>
      <c r="K193" s="39"/>
      <c r="L193" s="239"/>
      <c r="M193" s="239"/>
      <c r="N193" s="239"/>
      <c r="O193" s="239"/>
      <c r="P193" s="239"/>
      <c r="Q193" s="239"/>
      <c r="R193" s="239"/>
      <c r="S193" s="239" t="s">
        <v>401</v>
      </c>
      <c r="T193" s="239"/>
      <c r="U193" s="239" t="s">
        <v>401</v>
      </c>
      <c r="V193" s="239" t="s">
        <v>401</v>
      </c>
      <c r="W193" s="239"/>
      <c r="X193" s="239"/>
      <c r="Y193" s="239"/>
      <c r="Z193" s="239"/>
      <c r="AA193" s="239"/>
      <c r="AB193" s="239"/>
      <c r="AC193" s="239"/>
      <c r="AD193" s="239"/>
      <c r="AE193" s="239"/>
      <c r="AF193" s="239"/>
      <c r="AG193" s="239"/>
      <c r="AH193" s="239"/>
      <c r="AI193" s="237"/>
    </row>
    <row r="194" spans="1:35" ht="15" customHeight="1">
      <c r="A194" s="36" t="s">
        <v>553</v>
      </c>
      <c r="B194" s="36" t="s">
        <v>554</v>
      </c>
      <c r="C194" s="240">
        <v>234.52812499999999</v>
      </c>
      <c r="D194" s="240">
        <v>234.52812499999999</v>
      </c>
      <c r="E194" s="240">
        <v>0.05</v>
      </c>
      <c r="F194" s="231">
        <v>283.83953124999999</v>
      </c>
      <c r="G194" s="231">
        <v>283.83953124999999</v>
      </c>
      <c r="H194" s="241"/>
      <c r="I194" s="39"/>
      <c r="J194" s="39"/>
      <c r="K194" s="39"/>
      <c r="L194" s="239"/>
      <c r="M194" s="239"/>
      <c r="N194" s="239"/>
      <c r="O194" s="239"/>
      <c r="P194" s="239"/>
      <c r="Q194" s="239"/>
      <c r="R194" s="239"/>
      <c r="S194" s="239" t="s">
        <v>401</v>
      </c>
      <c r="T194" s="239"/>
      <c r="U194" s="239" t="s">
        <v>401</v>
      </c>
      <c r="V194" s="239" t="s">
        <v>401</v>
      </c>
      <c r="W194" s="239"/>
      <c r="X194" s="239"/>
      <c r="Y194" s="239"/>
      <c r="Z194" s="239"/>
      <c r="AA194" s="239"/>
      <c r="AB194" s="239"/>
      <c r="AC194" s="239"/>
      <c r="AD194" s="239"/>
      <c r="AE194" s="239"/>
      <c r="AF194" s="239"/>
      <c r="AG194" s="239"/>
      <c r="AH194" s="239"/>
      <c r="AI194" s="237"/>
    </row>
    <row r="195" spans="1:35" ht="15" customHeight="1">
      <c r="A195" s="36" t="s">
        <v>555</v>
      </c>
      <c r="B195" s="36" t="s">
        <v>556</v>
      </c>
      <c r="C195" s="240">
        <v>341.046875</v>
      </c>
      <c r="D195" s="240">
        <v>341.046875</v>
      </c>
      <c r="E195" s="240">
        <v>0.05</v>
      </c>
      <c r="F195" s="231">
        <v>412.72721875000002</v>
      </c>
      <c r="G195" s="231">
        <v>412.72721875000002</v>
      </c>
      <c r="H195" s="241"/>
      <c r="I195" s="39"/>
      <c r="J195" s="39"/>
      <c r="K195" s="39"/>
      <c r="L195" s="239"/>
      <c r="M195" s="239"/>
      <c r="N195" s="239"/>
      <c r="O195" s="239"/>
      <c r="P195" s="239"/>
      <c r="Q195" s="239"/>
      <c r="R195" s="239"/>
      <c r="S195" s="239" t="s">
        <v>401</v>
      </c>
      <c r="T195" s="239"/>
      <c r="U195" s="239" t="s">
        <v>401</v>
      </c>
      <c r="V195" s="239" t="s">
        <v>401</v>
      </c>
      <c r="W195" s="239"/>
      <c r="X195" s="239"/>
      <c r="Y195" s="239"/>
      <c r="Z195" s="239"/>
      <c r="AA195" s="239"/>
      <c r="AB195" s="239"/>
      <c r="AC195" s="239"/>
      <c r="AD195" s="239"/>
      <c r="AE195" s="239"/>
      <c r="AF195" s="239"/>
      <c r="AG195" s="239"/>
      <c r="AH195" s="239"/>
      <c r="AI195" s="237"/>
    </row>
    <row r="196" spans="1:35" ht="15" customHeight="1">
      <c r="A196" s="36" t="s">
        <v>557</v>
      </c>
      <c r="B196" s="36" t="s">
        <v>558</v>
      </c>
      <c r="C196" s="240">
        <v>430.74687499999999</v>
      </c>
      <c r="D196" s="240">
        <v>430.74687499999999</v>
      </c>
      <c r="E196" s="240">
        <v>0.05</v>
      </c>
      <c r="F196" s="231">
        <v>521.26421874999994</v>
      </c>
      <c r="G196" s="231">
        <v>521.26421874999994</v>
      </c>
      <c r="H196" s="241"/>
      <c r="I196" s="39"/>
      <c r="J196" s="39"/>
      <c r="K196" s="39"/>
      <c r="L196" s="239"/>
      <c r="M196" s="239"/>
      <c r="N196" s="239"/>
      <c r="O196" s="239"/>
      <c r="P196" s="239"/>
      <c r="Q196" s="239"/>
      <c r="R196" s="239"/>
      <c r="S196" s="239" t="s">
        <v>401</v>
      </c>
      <c r="T196" s="239"/>
      <c r="U196" s="239" t="s">
        <v>401</v>
      </c>
      <c r="V196" s="239" t="s">
        <v>401</v>
      </c>
      <c r="W196" s="239"/>
      <c r="X196" s="239"/>
      <c r="Y196" s="239"/>
      <c r="Z196" s="239"/>
      <c r="AA196" s="239"/>
      <c r="AB196" s="239"/>
      <c r="AC196" s="239"/>
      <c r="AD196" s="239"/>
      <c r="AE196" s="239"/>
      <c r="AF196" s="239"/>
      <c r="AG196" s="239"/>
      <c r="AH196" s="239"/>
      <c r="AI196" s="237"/>
    </row>
    <row r="197" spans="1:35" ht="15" customHeight="1">
      <c r="A197" s="36" t="s">
        <v>559</v>
      </c>
      <c r="B197" s="36" t="s">
        <v>560</v>
      </c>
      <c r="C197" s="240">
        <v>99.978125000000006</v>
      </c>
      <c r="D197" s="240">
        <v>99.978125000000006</v>
      </c>
      <c r="E197" s="240">
        <v>0.05</v>
      </c>
      <c r="F197" s="231">
        <v>121.03403125</v>
      </c>
      <c r="G197" s="231">
        <v>121.03403125</v>
      </c>
      <c r="H197" s="241"/>
      <c r="I197" s="39"/>
      <c r="J197" s="39"/>
      <c r="K197" s="39"/>
      <c r="L197" s="239"/>
      <c r="M197" s="239"/>
      <c r="N197" s="239"/>
      <c r="O197" s="239"/>
      <c r="P197" s="239"/>
      <c r="Q197" s="239"/>
      <c r="R197" s="239"/>
      <c r="S197" s="239" t="s">
        <v>401</v>
      </c>
      <c r="T197" s="239"/>
      <c r="U197" s="239" t="s">
        <v>401</v>
      </c>
      <c r="V197" s="239" t="s">
        <v>401</v>
      </c>
      <c r="W197" s="239"/>
      <c r="X197" s="239"/>
      <c r="Y197" s="239"/>
      <c r="Z197" s="239"/>
      <c r="AA197" s="239"/>
      <c r="AB197" s="239"/>
      <c r="AC197" s="239"/>
      <c r="AD197" s="239"/>
      <c r="AE197" s="239"/>
      <c r="AF197" s="239"/>
      <c r="AG197" s="239"/>
      <c r="AH197" s="239"/>
      <c r="AI197" s="237"/>
    </row>
    <row r="198" spans="1:35" ht="15" customHeight="1">
      <c r="A198" s="36" t="s">
        <v>561</v>
      </c>
      <c r="B198" s="36" t="s">
        <v>562</v>
      </c>
      <c r="C198" s="240">
        <v>586.69406249999986</v>
      </c>
      <c r="D198" s="240">
        <v>586.69406249999986</v>
      </c>
      <c r="E198" s="240">
        <v>0.05</v>
      </c>
      <c r="F198" s="231">
        <v>709.96031562499979</v>
      </c>
      <c r="G198" s="231">
        <v>709.96031562499979</v>
      </c>
      <c r="H198" s="241"/>
      <c r="I198" s="39"/>
      <c r="J198" s="39"/>
      <c r="K198" s="39"/>
      <c r="L198" s="239"/>
      <c r="M198" s="239"/>
      <c r="N198" s="239"/>
      <c r="O198" s="239"/>
      <c r="P198" s="239"/>
      <c r="Q198" s="239"/>
      <c r="R198" s="239"/>
      <c r="S198" s="239" t="s">
        <v>401</v>
      </c>
      <c r="T198" s="239"/>
      <c r="U198" s="239" t="s">
        <v>401</v>
      </c>
      <c r="V198" s="239" t="s">
        <v>401</v>
      </c>
      <c r="W198" s="239"/>
      <c r="X198" s="239"/>
      <c r="Y198" s="239"/>
      <c r="Z198" s="239"/>
      <c r="AA198" s="239"/>
      <c r="AB198" s="239"/>
      <c r="AC198" s="239"/>
      <c r="AD198" s="239"/>
      <c r="AE198" s="239"/>
      <c r="AF198" s="239"/>
      <c r="AG198" s="239"/>
      <c r="AH198" s="239"/>
      <c r="AI198" s="237"/>
    </row>
    <row r="199" spans="1:35" ht="15" customHeight="1">
      <c r="A199" s="36" t="s">
        <v>563</v>
      </c>
      <c r="B199" s="36" t="s">
        <v>564</v>
      </c>
      <c r="C199" s="240">
        <v>292.45937499999997</v>
      </c>
      <c r="D199" s="240">
        <v>292.45937499999997</v>
      </c>
      <c r="E199" s="240">
        <v>0.05</v>
      </c>
      <c r="F199" s="231">
        <v>353.93634374999993</v>
      </c>
      <c r="G199" s="231">
        <v>353.93634374999993</v>
      </c>
      <c r="H199" s="241"/>
      <c r="I199" s="39"/>
      <c r="J199" s="39"/>
      <c r="K199" s="39"/>
      <c r="L199" s="239"/>
      <c r="M199" s="239"/>
      <c r="N199" s="239"/>
      <c r="O199" s="239"/>
      <c r="P199" s="239"/>
      <c r="Q199" s="239"/>
      <c r="R199" s="239"/>
      <c r="S199" s="239" t="s">
        <v>401</v>
      </c>
      <c r="T199" s="239"/>
      <c r="U199" s="239" t="s">
        <v>401</v>
      </c>
      <c r="V199" s="239" t="s">
        <v>401</v>
      </c>
      <c r="W199" s="239"/>
      <c r="X199" s="239"/>
      <c r="Y199" s="239"/>
      <c r="Z199" s="239"/>
      <c r="AA199" s="239"/>
      <c r="AB199" s="239"/>
      <c r="AC199" s="239"/>
      <c r="AD199" s="239"/>
      <c r="AE199" s="239"/>
      <c r="AF199" s="239"/>
      <c r="AG199" s="239"/>
      <c r="AH199" s="239"/>
      <c r="AI199" s="237"/>
    </row>
    <row r="200" spans="1:35" ht="15" customHeight="1">
      <c r="A200" s="36" t="s">
        <v>565</v>
      </c>
      <c r="B200" s="36" t="s">
        <v>566</v>
      </c>
      <c r="C200" s="240">
        <v>529.79062499999998</v>
      </c>
      <c r="D200" s="240">
        <v>529.79062499999998</v>
      </c>
      <c r="E200" s="240">
        <v>0.05</v>
      </c>
      <c r="F200" s="231">
        <v>641.10715624999989</v>
      </c>
      <c r="G200" s="231">
        <v>641.10715624999989</v>
      </c>
      <c r="H200" s="241"/>
      <c r="I200" s="39"/>
      <c r="J200" s="39"/>
      <c r="K200" s="39"/>
      <c r="L200" s="239"/>
      <c r="M200" s="239"/>
      <c r="N200" s="239"/>
      <c r="O200" s="239"/>
      <c r="P200" s="239"/>
      <c r="Q200" s="239"/>
      <c r="R200" s="239"/>
      <c r="S200" s="239" t="s">
        <v>401</v>
      </c>
      <c r="T200" s="239"/>
      <c r="U200" s="239" t="s">
        <v>401</v>
      </c>
      <c r="V200" s="239" t="s">
        <v>401</v>
      </c>
      <c r="W200" s="239"/>
      <c r="X200" s="239"/>
      <c r="Y200" s="239"/>
      <c r="Z200" s="239"/>
      <c r="AA200" s="239"/>
      <c r="AB200" s="239"/>
      <c r="AC200" s="239"/>
      <c r="AD200" s="239"/>
      <c r="AE200" s="239"/>
      <c r="AF200" s="239"/>
      <c r="AG200" s="239"/>
      <c r="AH200" s="239"/>
      <c r="AI200" s="237"/>
    </row>
    <row r="201" spans="1:35" ht="15" customHeight="1">
      <c r="A201" s="36" t="s">
        <v>567</v>
      </c>
      <c r="B201" s="36" t="s">
        <v>568</v>
      </c>
      <c r="C201" s="240">
        <v>481.71703124999999</v>
      </c>
      <c r="D201" s="240">
        <v>481.71703124999999</v>
      </c>
      <c r="E201" s="240">
        <v>0.05</v>
      </c>
      <c r="F201" s="231">
        <v>582.93810781249999</v>
      </c>
      <c r="G201" s="231">
        <v>582.93810781249999</v>
      </c>
      <c r="H201" s="241"/>
      <c r="I201" s="39"/>
      <c r="J201" s="39"/>
      <c r="K201" s="39"/>
      <c r="L201" s="239"/>
      <c r="M201" s="239"/>
      <c r="N201" s="239"/>
      <c r="O201" s="239"/>
      <c r="P201" s="239"/>
      <c r="Q201" s="239"/>
      <c r="R201" s="239"/>
      <c r="S201" s="239" t="s">
        <v>401</v>
      </c>
      <c r="T201" s="239"/>
      <c r="U201" s="239" t="s">
        <v>401</v>
      </c>
      <c r="V201" s="239" t="s">
        <v>401</v>
      </c>
      <c r="W201" s="239"/>
      <c r="X201" s="239"/>
      <c r="Y201" s="239"/>
      <c r="Z201" s="239"/>
      <c r="AA201" s="239"/>
      <c r="AB201" s="239"/>
      <c r="AC201" s="239"/>
      <c r="AD201" s="239"/>
      <c r="AE201" s="239"/>
      <c r="AF201" s="239"/>
      <c r="AG201" s="239"/>
      <c r="AH201" s="239"/>
      <c r="AI201" s="237"/>
    </row>
    <row r="202" spans="1:35" ht="15" customHeight="1">
      <c r="A202" s="36" t="s">
        <v>569</v>
      </c>
      <c r="B202" s="36" t="s">
        <v>570</v>
      </c>
      <c r="C202" s="240">
        <v>60.827812500000007</v>
      </c>
      <c r="D202" s="240">
        <v>60.827812500000007</v>
      </c>
      <c r="E202" s="240">
        <v>0.05</v>
      </c>
      <c r="F202" s="231">
        <v>73.662153125000003</v>
      </c>
      <c r="G202" s="231">
        <v>73.662153125000003</v>
      </c>
      <c r="H202" s="241"/>
      <c r="I202" s="39"/>
      <c r="J202" s="39"/>
      <c r="K202" s="39"/>
      <c r="L202" s="239"/>
      <c r="M202" s="239"/>
      <c r="N202" s="239"/>
      <c r="O202" s="239"/>
      <c r="P202" s="239"/>
      <c r="Q202" s="239"/>
      <c r="R202" s="239"/>
      <c r="S202" s="239" t="s">
        <v>401</v>
      </c>
      <c r="T202" s="239"/>
      <c r="U202" s="239" t="s">
        <v>401</v>
      </c>
      <c r="V202" s="239" t="s">
        <v>401</v>
      </c>
      <c r="W202" s="239"/>
      <c r="X202" s="239"/>
      <c r="Y202" s="239"/>
      <c r="Z202" s="239"/>
      <c r="AA202" s="239"/>
      <c r="AB202" s="239"/>
      <c r="AC202" s="239"/>
      <c r="AD202" s="239"/>
      <c r="AE202" s="239"/>
      <c r="AF202" s="239"/>
      <c r="AG202" s="239"/>
      <c r="AH202" s="239"/>
      <c r="AI202" s="237"/>
    </row>
    <row r="203" spans="1:35" ht="15" customHeight="1">
      <c r="A203" s="36" t="s">
        <v>571</v>
      </c>
      <c r="B203" s="36" t="s">
        <v>572</v>
      </c>
      <c r="C203" s="240">
        <v>47.092500000000008</v>
      </c>
      <c r="D203" s="240">
        <v>47.092500000000008</v>
      </c>
      <c r="E203" s="240">
        <v>0.05</v>
      </c>
      <c r="F203" s="231">
        <v>57.042425000000001</v>
      </c>
      <c r="G203" s="231">
        <v>57.042425000000001</v>
      </c>
      <c r="H203" s="241"/>
      <c r="I203" s="39"/>
      <c r="J203" s="39"/>
      <c r="K203" s="39"/>
      <c r="L203" s="239"/>
      <c r="M203" s="239"/>
      <c r="N203" s="239"/>
      <c r="O203" s="239"/>
      <c r="P203" s="239"/>
      <c r="Q203" s="239"/>
      <c r="R203" s="239"/>
      <c r="S203" s="239" t="s">
        <v>401</v>
      </c>
      <c r="T203" s="239"/>
      <c r="U203" s="239" t="s">
        <v>401</v>
      </c>
      <c r="V203" s="239" t="s">
        <v>401</v>
      </c>
      <c r="W203" s="239"/>
      <c r="X203" s="239"/>
      <c r="Y203" s="239"/>
      <c r="Z203" s="239"/>
      <c r="AA203" s="239"/>
      <c r="AB203" s="239"/>
      <c r="AC203" s="239"/>
      <c r="AD203" s="239"/>
      <c r="AE203" s="239"/>
      <c r="AF203" s="239"/>
      <c r="AG203" s="239"/>
      <c r="AH203" s="239"/>
      <c r="AI203" s="237"/>
    </row>
    <row r="204" spans="1:35" ht="15" customHeight="1">
      <c r="A204" s="36" t="s">
        <v>573</v>
      </c>
      <c r="B204" s="36" t="s">
        <v>574</v>
      </c>
      <c r="C204" s="240">
        <v>86.336249999999993</v>
      </c>
      <c r="D204" s="240">
        <v>86.336249999999993</v>
      </c>
      <c r="E204" s="240">
        <v>0.05</v>
      </c>
      <c r="F204" s="231">
        <v>104.52736249999998</v>
      </c>
      <c r="G204" s="231">
        <v>104.52736249999998</v>
      </c>
      <c r="H204" s="241"/>
      <c r="I204" s="39"/>
      <c r="J204" s="39"/>
      <c r="K204" s="39"/>
      <c r="L204" s="239"/>
      <c r="M204" s="239"/>
      <c r="N204" s="239"/>
      <c r="O204" s="239"/>
      <c r="P204" s="239"/>
      <c r="Q204" s="239"/>
      <c r="R204" s="239"/>
      <c r="S204" s="239" t="s">
        <v>401</v>
      </c>
      <c r="T204" s="239"/>
      <c r="U204" s="239" t="s">
        <v>401</v>
      </c>
      <c r="V204" s="239" t="s">
        <v>401</v>
      </c>
      <c r="W204" s="239"/>
      <c r="X204" s="239"/>
      <c r="Y204" s="239"/>
      <c r="Z204" s="239"/>
      <c r="AA204" s="239"/>
      <c r="AB204" s="239"/>
      <c r="AC204" s="239"/>
      <c r="AD204" s="239"/>
      <c r="AE204" s="239"/>
      <c r="AF204" s="239"/>
      <c r="AG204" s="239"/>
      <c r="AH204" s="239"/>
      <c r="AI204" s="237"/>
    </row>
    <row r="205" spans="1:35" ht="15" customHeight="1">
      <c r="A205" s="36" t="s">
        <v>575</v>
      </c>
      <c r="B205" s="36" t="s">
        <v>576</v>
      </c>
      <c r="C205" s="240">
        <v>135.484375</v>
      </c>
      <c r="D205" s="240">
        <v>135.484375</v>
      </c>
      <c r="E205" s="240">
        <v>0.05</v>
      </c>
      <c r="F205" s="231">
        <v>163.99659375000002</v>
      </c>
      <c r="G205" s="231">
        <v>163.99659375000002</v>
      </c>
      <c r="H205" s="241"/>
      <c r="I205" s="39"/>
      <c r="J205" s="39"/>
      <c r="K205" s="39"/>
      <c r="L205" s="239"/>
      <c r="M205" s="239"/>
      <c r="N205" s="239"/>
      <c r="O205" s="239"/>
      <c r="P205" s="239"/>
      <c r="Q205" s="239"/>
      <c r="R205" s="239"/>
      <c r="S205" s="239" t="s">
        <v>401</v>
      </c>
      <c r="T205" s="239"/>
      <c r="U205" s="239" t="s">
        <v>401</v>
      </c>
      <c r="V205" s="239" t="s">
        <v>401</v>
      </c>
      <c r="W205" s="239"/>
      <c r="X205" s="239"/>
      <c r="Y205" s="239"/>
      <c r="Z205" s="239"/>
      <c r="AA205" s="239"/>
      <c r="AB205" s="239"/>
      <c r="AC205" s="239"/>
      <c r="AD205" s="239"/>
      <c r="AE205" s="239"/>
      <c r="AF205" s="239"/>
      <c r="AG205" s="239"/>
      <c r="AH205" s="239"/>
      <c r="AI205" s="237"/>
    </row>
    <row r="206" spans="1:35" ht="15" customHeight="1">
      <c r="A206" s="36" t="s">
        <v>577</v>
      </c>
      <c r="B206" s="36" t="s">
        <v>578</v>
      </c>
      <c r="C206" s="240">
        <v>336.375</v>
      </c>
      <c r="D206" s="240">
        <v>336.375</v>
      </c>
      <c r="E206" s="240">
        <v>0.05</v>
      </c>
      <c r="F206" s="231">
        <v>407.07425000000001</v>
      </c>
      <c r="G206" s="231">
        <v>407.07425000000001</v>
      </c>
      <c r="H206" s="241"/>
      <c r="I206" s="39"/>
      <c r="J206" s="39"/>
      <c r="K206" s="39"/>
      <c r="L206" s="239"/>
      <c r="M206" s="239"/>
      <c r="N206" s="239"/>
      <c r="O206" s="239"/>
      <c r="P206" s="239"/>
      <c r="Q206" s="239"/>
      <c r="R206" s="239"/>
      <c r="S206" s="239" t="s">
        <v>401</v>
      </c>
      <c r="T206" s="239"/>
      <c r="U206" s="239" t="s">
        <v>401</v>
      </c>
      <c r="V206" s="239" t="s">
        <v>401</v>
      </c>
      <c r="W206" s="239"/>
      <c r="X206" s="239"/>
      <c r="Y206" s="239"/>
      <c r="Z206" s="239"/>
      <c r="AA206" s="239"/>
      <c r="AB206" s="239"/>
      <c r="AC206" s="239"/>
      <c r="AD206" s="239"/>
      <c r="AE206" s="239"/>
      <c r="AF206" s="239"/>
      <c r="AG206" s="239"/>
      <c r="AH206" s="239"/>
      <c r="AI206" s="237"/>
    </row>
    <row r="207" spans="1:35" ht="15" customHeight="1">
      <c r="A207" s="36" t="s">
        <v>579</v>
      </c>
      <c r="B207" s="36" t="s">
        <v>580</v>
      </c>
      <c r="C207" s="240">
        <v>20.556249999999999</v>
      </c>
      <c r="D207" s="240">
        <v>20.556249999999999</v>
      </c>
      <c r="E207" s="240">
        <v>0.05</v>
      </c>
      <c r="F207" s="231">
        <v>24.933562499999997</v>
      </c>
      <c r="G207" s="231">
        <v>24.933562499999997</v>
      </c>
      <c r="H207" s="241"/>
      <c r="I207" s="39"/>
      <c r="J207" s="39"/>
      <c r="K207" s="39"/>
      <c r="L207" s="239"/>
      <c r="M207" s="239"/>
      <c r="N207" s="239"/>
      <c r="O207" s="239"/>
      <c r="P207" s="239"/>
      <c r="Q207" s="239"/>
      <c r="R207" s="239"/>
      <c r="S207" s="239" t="s">
        <v>401</v>
      </c>
      <c r="T207" s="239"/>
      <c r="U207" s="239" t="s">
        <v>401</v>
      </c>
      <c r="V207" s="239" t="s">
        <v>401</v>
      </c>
      <c r="W207" s="239"/>
      <c r="X207" s="239"/>
      <c r="Y207" s="239"/>
      <c r="Z207" s="239"/>
      <c r="AA207" s="239"/>
      <c r="AB207" s="239"/>
      <c r="AC207" s="239"/>
      <c r="AD207" s="239"/>
      <c r="AE207" s="239"/>
      <c r="AF207" s="239"/>
      <c r="AG207" s="239"/>
      <c r="AH207" s="239"/>
      <c r="AI207" s="237"/>
    </row>
    <row r="208" spans="1:35" ht="15" customHeight="1">
      <c r="A208" s="36" t="s">
        <v>581</v>
      </c>
      <c r="B208" s="36" t="s">
        <v>582</v>
      </c>
      <c r="C208" s="240">
        <v>1121.25</v>
      </c>
      <c r="D208" s="240">
        <v>1121.25</v>
      </c>
      <c r="E208" s="240">
        <v>0.05</v>
      </c>
      <c r="F208" s="231">
        <v>1356.7729999999999</v>
      </c>
      <c r="G208" s="231">
        <v>1356.7729999999999</v>
      </c>
      <c r="H208" s="241"/>
      <c r="I208" s="39"/>
      <c r="J208" s="39"/>
      <c r="K208" s="39"/>
      <c r="L208" s="239"/>
      <c r="M208" s="239"/>
      <c r="N208" s="239"/>
      <c r="O208" s="239"/>
      <c r="P208" s="239"/>
      <c r="Q208" s="239"/>
      <c r="R208" s="239"/>
      <c r="S208" s="239" t="s">
        <v>401</v>
      </c>
      <c r="T208" s="239"/>
      <c r="U208" s="239" t="s">
        <v>401</v>
      </c>
      <c r="V208" s="239" t="s">
        <v>401</v>
      </c>
      <c r="W208" s="239"/>
      <c r="X208" s="239"/>
      <c r="Y208" s="239"/>
      <c r="Z208" s="239"/>
      <c r="AA208" s="239"/>
      <c r="AB208" s="239"/>
      <c r="AC208" s="239"/>
      <c r="AD208" s="239"/>
      <c r="AE208" s="239"/>
      <c r="AF208" s="239"/>
      <c r="AG208" s="239"/>
      <c r="AH208" s="239"/>
      <c r="AI208" s="237"/>
    </row>
    <row r="209" spans="1:35" ht="15" customHeight="1">
      <c r="A209" s="36" t="s">
        <v>583</v>
      </c>
      <c r="B209" s="36" t="s">
        <v>584</v>
      </c>
      <c r="C209" s="240">
        <v>93.437499999999986</v>
      </c>
      <c r="D209" s="240">
        <v>93.437499999999986</v>
      </c>
      <c r="E209" s="240">
        <v>0.05</v>
      </c>
      <c r="F209" s="231">
        <v>113.11987499999998</v>
      </c>
      <c r="G209" s="231">
        <v>113.11987499999998</v>
      </c>
      <c r="H209" s="241"/>
      <c r="I209" s="39"/>
      <c r="J209" s="39"/>
      <c r="K209" s="39"/>
      <c r="L209" s="239"/>
      <c r="M209" s="239"/>
      <c r="N209" s="239"/>
      <c r="O209" s="239"/>
      <c r="P209" s="239"/>
      <c r="Q209" s="239"/>
      <c r="R209" s="239"/>
      <c r="S209" s="239" t="s">
        <v>401</v>
      </c>
      <c r="T209" s="239"/>
      <c r="U209" s="239" t="s">
        <v>401</v>
      </c>
      <c r="V209" s="239" t="s">
        <v>401</v>
      </c>
      <c r="W209" s="239"/>
      <c r="X209" s="239"/>
      <c r="Y209" s="239"/>
      <c r="Z209" s="239"/>
      <c r="AA209" s="239"/>
      <c r="AB209" s="239"/>
      <c r="AC209" s="239"/>
      <c r="AD209" s="239"/>
      <c r="AE209" s="239"/>
      <c r="AF209" s="239"/>
      <c r="AG209" s="239"/>
      <c r="AH209" s="239"/>
      <c r="AI209" s="237"/>
    </row>
    <row r="210" spans="1:35" ht="15" customHeight="1">
      <c r="A210" s="36" t="s">
        <v>585</v>
      </c>
      <c r="B210" s="36" t="s">
        <v>586</v>
      </c>
      <c r="C210" s="240">
        <v>121.46875</v>
      </c>
      <c r="D210" s="240">
        <v>121.46875</v>
      </c>
      <c r="E210" s="240">
        <v>0.05</v>
      </c>
      <c r="F210" s="231">
        <v>147.0376875</v>
      </c>
      <c r="G210" s="231">
        <v>147.0376875</v>
      </c>
      <c r="H210" s="241"/>
      <c r="I210" s="39"/>
      <c r="J210" s="39"/>
      <c r="K210" s="39"/>
      <c r="L210" s="239"/>
      <c r="M210" s="239"/>
      <c r="N210" s="239"/>
      <c r="O210" s="239"/>
      <c r="P210" s="239"/>
      <c r="Q210" s="239"/>
      <c r="R210" s="239"/>
      <c r="S210" s="239" t="s">
        <v>401</v>
      </c>
      <c r="T210" s="239"/>
      <c r="U210" s="239" t="s">
        <v>401</v>
      </c>
      <c r="V210" s="239" t="s">
        <v>401</v>
      </c>
      <c r="W210" s="239"/>
      <c r="X210" s="239"/>
      <c r="Y210" s="239"/>
      <c r="Z210" s="239"/>
      <c r="AA210" s="239"/>
      <c r="AB210" s="239"/>
      <c r="AC210" s="239"/>
      <c r="AD210" s="239"/>
      <c r="AE210" s="239"/>
      <c r="AF210" s="239"/>
      <c r="AG210" s="239"/>
      <c r="AH210" s="239"/>
      <c r="AI210" s="237"/>
    </row>
    <row r="211" spans="1:35" ht="15" customHeight="1">
      <c r="A211" s="36" t="s">
        <v>587</v>
      </c>
      <c r="B211" s="36" t="s">
        <v>588</v>
      </c>
      <c r="C211" s="240">
        <v>121.46875</v>
      </c>
      <c r="D211" s="240">
        <v>121.46875</v>
      </c>
      <c r="E211" s="240">
        <v>0.05</v>
      </c>
      <c r="F211" s="231">
        <v>147.0376875</v>
      </c>
      <c r="G211" s="231">
        <v>147.0376875</v>
      </c>
      <c r="H211" s="241"/>
      <c r="I211" s="39"/>
      <c r="J211" s="39"/>
      <c r="K211" s="39"/>
      <c r="L211" s="239"/>
      <c r="M211" s="239"/>
      <c r="N211" s="239"/>
      <c r="O211" s="239"/>
      <c r="P211" s="239"/>
      <c r="Q211" s="239"/>
      <c r="R211" s="239"/>
      <c r="S211" s="239" t="s">
        <v>401</v>
      </c>
      <c r="T211" s="239"/>
      <c r="U211" s="239" t="s">
        <v>401</v>
      </c>
      <c r="V211" s="239" t="s">
        <v>401</v>
      </c>
      <c r="W211" s="239"/>
      <c r="X211" s="239"/>
      <c r="Y211" s="239"/>
      <c r="Z211" s="239"/>
      <c r="AA211" s="239"/>
      <c r="AB211" s="239"/>
      <c r="AC211" s="239"/>
      <c r="AD211" s="239"/>
      <c r="AE211" s="239"/>
      <c r="AF211" s="239"/>
      <c r="AG211" s="239"/>
      <c r="AH211" s="239"/>
      <c r="AI211" s="237"/>
    </row>
    <row r="212" spans="1:35" ht="15" customHeight="1">
      <c r="A212" s="36" t="s">
        <v>589</v>
      </c>
      <c r="B212" s="36" t="s">
        <v>590</v>
      </c>
      <c r="C212" s="240">
        <v>299</v>
      </c>
      <c r="D212" s="240">
        <v>299</v>
      </c>
      <c r="E212" s="240">
        <v>0.05</v>
      </c>
      <c r="F212" s="231">
        <v>361.85050000000001</v>
      </c>
      <c r="G212" s="231">
        <v>361.85050000000001</v>
      </c>
      <c r="H212" s="241"/>
      <c r="I212" s="39"/>
      <c r="J212" s="39"/>
      <c r="K212" s="39"/>
      <c r="L212" s="239"/>
      <c r="M212" s="239"/>
      <c r="N212" s="239"/>
      <c r="O212" s="239"/>
      <c r="P212" s="239"/>
      <c r="Q212" s="239"/>
      <c r="R212" s="239"/>
      <c r="S212" s="239" t="s">
        <v>401</v>
      </c>
      <c r="T212" s="239"/>
      <c r="U212" s="239" t="s">
        <v>401</v>
      </c>
      <c r="V212" s="239" t="s">
        <v>401</v>
      </c>
      <c r="W212" s="239"/>
      <c r="X212" s="239"/>
      <c r="Y212" s="239"/>
      <c r="Z212" s="239"/>
      <c r="AA212" s="239"/>
      <c r="AB212" s="239"/>
      <c r="AC212" s="239"/>
      <c r="AD212" s="239"/>
      <c r="AE212" s="239"/>
      <c r="AF212" s="239"/>
      <c r="AG212" s="239"/>
      <c r="AH212" s="239"/>
      <c r="AI212" s="237"/>
    </row>
    <row r="213" spans="1:35" ht="15" customHeight="1">
      <c r="A213" s="36" t="s">
        <v>591</v>
      </c>
      <c r="B213" s="36" t="s">
        <v>592</v>
      </c>
      <c r="C213" s="240">
        <v>45.784374999999997</v>
      </c>
      <c r="D213" s="240">
        <v>45.784374999999997</v>
      </c>
      <c r="E213" s="240">
        <v>0.05</v>
      </c>
      <c r="F213" s="231">
        <v>55.459593749999989</v>
      </c>
      <c r="G213" s="231">
        <v>55.459593749999989</v>
      </c>
      <c r="H213" s="241"/>
      <c r="I213" s="39"/>
      <c r="J213" s="39"/>
      <c r="K213" s="39"/>
      <c r="L213" s="239"/>
      <c r="M213" s="239"/>
      <c r="N213" s="239"/>
      <c r="O213" s="239"/>
      <c r="P213" s="239"/>
      <c r="Q213" s="239"/>
      <c r="R213" s="239"/>
      <c r="S213" s="239" t="s">
        <v>401</v>
      </c>
      <c r="T213" s="239"/>
      <c r="U213" s="239" t="s">
        <v>401</v>
      </c>
      <c r="V213" s="239" t="s">
        <v>401</v>
      </c>
      <c r="W213" s="239"/>
      <c r="X213" s="239"/>
      <c r="Y213" s="239"/>
      <c r="Z213" s="239"/>
      <c r="AA213" s="239"/>
      <c r="AB213" s="239"/>
      <c r="AC213" s="239"/>
      <c r="AD213" s="239"/>
      <c r="AE213" s="239"/>
      <c r="AF213" s="239"/>
      <c r="AG213" s="239"/>
      <c r="AH213" s="239"/>
      <c r="AI213" s="237"/>
    </row>
    <row r="214" spans="1:35" ht="15" customHeight="1">
      <c r="A214" s="36" t="s">
        <v>593</v>
      </c>
      <c r="B214" s="36" t="s">
        <v>594</v>
      </c>
      <c r="C214" s="240">
        <v>139.22187499999998</v>
      </c>
      <c r="D214" s="240">
        <v>139.22187499999998</v>
      </c>
      <c r="E214" s="240">
        <v>0.05</v>
      </c>
      <c r="F214" s="231">
        <v>168.51896875</v>
      </c>
      <c r="G214" s="231">
        <v>168.51896875</v>
      </c>
      <c r="H214" s="241"/>
      <c r="I214" s="39"/>
      <c r="J214" s="39"/>
      <c r="K214" s="39"/>
      <c r="L214" s="239"/>
      <c r="M214" s="239"/>
      <c r="N214" s="239"/>
      <c r="O214" s="239"/>
      <c r="P214" s="239"/>
      <c r="Q214" s="239"/>
      <c r="R214" s="239"/>
      <c r="S214" s="239" t="s">
        <v>401</v>
      </c>
      <c r="T214" s="239"/>
      <c r="U214" s="239" t="s">
        <v>401</v>
      </c>
      <c r="V214" s="239" t="s">
        <v>401</v>
      </c>
      <c r="W214" s="239"/>
      <c r="X214" s="239"/>
      <c r="Y214" s="239"/>
      <c r="Z214" s="239"/>
      <c r="AA214" s="239"/>
      <c r="AB214" s="239"/>
      <c r="AC214" s="239"/>
      <c r="AD214" s="239"/>
      <c r="AE214" s="239"/>
      <c r="AF214" s="239"/>
      <c r="AG214" s="239"/>
      <c r="AH214" s="239"/>
      <c r="AI214" s="237"/>
    </row>
    <row r="215" spans="1:35" ht="15" customHeight="1">
      <c r="A215" s="36" t="s">
        <v>595</v>
      </c>
      <c r="B215" s="36" t="s">
        <v>596</v>
      </c>
      <c r="C215" s="240">
        <v>19.376601562499996</v>
      </c>
      <c r="D215" s="240">
        <v>19.376601562499996</v>
      </c>
      <c r="E215" s="240">
        <v>0.05</v>
      </c>
      <c r="F215" s="231">
        <v>23.506187890624997</v>
      </c>
      <c r="G215" s="231">
        <v>23.506187890624997</v>
      </c>
      <c r="H215" s="241"/>
      <c r="I215" s="39"/>
      <c r="J215" s="39"/>
      <c r="K215" s="39"/>
      <c r="L215" s="239"/>
      <c r="M215" s="239"/>
      <c r="N215" s="239"/>
      <c r="O215" s="239"/>
      <c r="P215" s="239"/>
      <c r="Q215" s="239"/>
      <c r="R215" s="239"/>
      <c r="S215" s="239" t="s">
        <v>401</v>
      </c>
      <c r="T215" s="239"/>
      <c r="U215" s="239" t="s">
        <v>401</v>
      </c>
      <c r="V215" s="239" t="s">
        <v>401</v>
      </c>
      <c r="W215" s="239"/>
      <c r="X215" s="239"/>
      <c r="Y215" s="239"/>
      <c r="Z215" s="239"/>
      <c r="AA215" s="239"/>
      <c r="AB215" s="239"/>
      <c r="AC215" s="239"/>
      <c r="AD215" s="239"/>
      <c r="AE215" s="239"/>
      <c r="AF215" s="239"/>
      <c r="AG215" s="239"/>
      <c r="AH215" s="239"/>
      <c r="AI215" s="237"/>
    </row>
    <row r="216" spans="1:35" ht="15" customHeight="1">
      <c r="A216" s="36" t="s">
        <v>597</v>
      </c>
      <c r="B216" s="36" t="s">
        <v>598</v>
      </c>
      <c r="C216" s="240">
        <v>14.436093750000001</v>
      </c>
      <c r="D216" s="240">
        <v>14.436093750000001</v>
      </c>
      <c r="E216" s="240">
        <v>0.05</v>
      </c>
      <c r="F216" s="231">
        <v>17.528173437500001</v>
      </c>
      <c r="G216" s="231">
        <v>17.528173437500001</v>
      </c>
      <c r="H216" s="241"/>
      <c r="I216" s="39"/>
      <c r="J216" s="39"/>
      <c r="K216" s="39"/>
      <c r="L216" s="239"/>
      <c r="M216" s="239"/>
      <c r="N216" s="239"/>
      <c r="O216" s="239"/>
      <c r="P216" s="239"/>
      <c r="Q216" s="239"/>
      <c r="R216" s="239"/>
      <c r="S216" s="239" t="s">
        <v>401</v>
      </c>
      <c r="T216" s="239"/>
      <c r="U216" s="239" t="s">
        <v>401</v>
      </c>
      <c r="V216" s="239" t="s">
        <v>401</v>
      </c>
      <c r="W216" s="239"/>
      <c r="X216" s="239"/>
      <c r="Y216" s="239"/>
      <c r="Z216" s="239"/>
      <c r="AA216" s="239"/>
      <c r="AB216" s="239"/>
      <c r="AC216" s="239"/>
      <c r="AD216" s="239"/>
      <c r="AE216" s="239"/>
      <c r="AF216" s="239"/>
      <c r="AG216" s="239"/>
      <c r="AH216" s="239"/>
      <c r="AI216" s="237"/>
    </row>
    <row r="217" spans="1:35" ht="15" customHeight="1">
      <c r="A217" s="36" t="s">
        <v>599</v>
      </c>
      <c r="B217" s="36" t="s">
        <v>600</v>
      </c>
      <c r="C217" s="240">
        <v>401.78124999999994</v>
      </c>
      <c r="D217" s="240">
        <v>401.78124999999994</v>
      </c>
      <c r="E217" s="240">
        <v>0.05</v>
      </c>
      <c r="F217" s="231">
        <v>486.21581249999991</v>
      </c>
      <c r="G217" s="231">
        <v>486.21581249999991</v>
      </c>
      <c r="H217" s="241"/>
      <c r="I217" s="39"/>
      <c r="J217" s="39"/>
      <c r="K217" s="39"/>
      <c r="L217" s="239"/>
      <c r="M217" s="239"/>
      <c r="N217" s="239"/>
      <c r="O217" s="239"/>
      <c r="P217" s="239"/>
      <c r="Q217" s="239"/>
      <c r="R217" s="239"/>
      <c r="S217" s="239" t="s">
        <v>401</v>
      </c>
      <c r="T217" s="239"/>
      <c r="U217" s="239" t="s">
        <v>401</v>
      </c>
      <c r="V217" s="239" t="s">
        <v>401</v>
      </c>
      <c r="W217" s="239"/>
      <c r="X217" s="239"/>
      <c r="Y217" s="239"/>
      <c r="Z217" s="239"/>
      <c r="AA217" s="239"/>
      <c r="AB217" s="239"/>
      <c r="AC217" s="239"/>
      <c r="AD217" s="239"/>
      <c r="AE217" s="239"/>
      <c r="AF217" s="239"/>
      <c r="AG217" s="239"/>
      <c r="AH217" s="239"/>
      <c r="AI217" s="237"/>
    </row>
    <row r="218" spans="1:35" ht="15" customHeight="1">
      <c r="A218" s="36" t="s">
        <v>601</v>
      </c>
      <c r="B218" s="36" t="s">
        <v>602</v>
      </c>
      <c r="C218" s="240">
        <v>373.74999999999994</v>
      </c>
      <c r="D218" s="240">
        <v>373.74999999999994</v>
      </c>
      <c r="E218" s="240">
        <v>0.05</v>
      </c>
      <c r="F218" s="231">
        <v>452.29799999999994</v>
      </c>
      <c r="G218" s="231">
        <v>452.29799999999994</v>
      </c>
      <c r="H218" s="241"/>
      <c r="I218" s="39"/>
      <c r="J218" s="39"/>
      <c r="K218" s="39"/>
      <c r="L218" s="239"/>
      <c r="M218" s="239"/>
      <c r="N218" s="239"/>
      <c r="O218" s="239"/>
      <c r="P218" s="239"/>
      <c r="Q218" s="239"/>
      <c r="R218" s="239"/>
      <c r="S218" s="239" t="s">
        <v>401</v>
      </c>
      <c r="T218" s="239"/>
      <c r="U218" s="239" t="s">
        <v>401</v>
      </c>
      <c r="V218" s="239" t="s">
        <v>401</v>
      </c>
      <c r="W218" s="239"/>
      <c r="X218" s="239"/>
      <c r="Y218" s="239"/>
      <c r="Z218" s="239"/>
      <c r="AA218" s="239"/>
      <c r="AB218" s="239"/>
      <c r="AC218" s="239"/>
      <c r="AD218" s="239"/>
      <c r="AE218" s="239"/>
      <c r="AF218" s="239"/>
      <c r="AG218" s="239"/>
      <c r="AH218" s="239"/>
      <c r="AI218" s="237"/>
    </row>
    <row r="219" spans="1:35" ht="15" customHeight="1">
      <c r="A219" s="36" t="s">
        <v>603</v>
      </c>
      <c r="B219" s="36" t="s">
        <v>604</v>
      </c>
      <c r="C219" s="240">
        <v>28.031249999999996</v>
      </c>
      <c r="D219" s="240">
        <v>28.031249999999996</v>
      </c>
      <c r="E219" s="240">
        <v>0.05</v>
      </c>
      <c r="F219" s="231">
        <v>33.978312499999994</v>
      </c>
      <c r="G219" s="231">
        <v>33.978312499999994</v>
      </c>
      <c r="H219" s="241"/>
      <c r="I219" s="39"/>
      <c r="J219" s="39"/>
      <c r="K219" s="39"/>
      <c r="L219" s="239"/>
      <c r="M219" s="239"/>
      <c r="N219" s="239"/>
      <c r="O219" s="239"/>
      <c r="P219" s="239"/>
      <c r="Q219" s="239"/>
      <c r="R219" s="239"/>
      <c r="S219" s="239" t="s">
        <v>401</v>
      </c>
      <c r="T219" s="239"/>
      <c r="U219" s="239" t="s">
        <v>401</v>
      </c>
      <c r="V219" s="239" t="s">
        <v>401</v>
      </c>
      <c r="W219" s="239"/>
      <c r="X219" s="239"/>
      <c r="Y219" s="239"/>
      <c r="Z219" s="239"/>
      <c r="AA219" s="239"/>
      <c r="AB219" s="239"/>
      <c r="AC219" s="239"/>
      <c r="AD219" s="239"/>
      <c r="AE219" s="239"/>
      <c r="AF219" s="239"/>
      <c r="AG219" s="239"/>
      <c r="AH219" s="239"/>
      <c r="AI219" s="237"/>
    </row>
    <row r="220" spans="1:35" ht="15" customHeight="1">
      <c r="A220" s="36" t="s">
        <v>605</v>
      </c>
      <c r="B220" s="36" t="s">
        <v>606</v>
      </c>
      <c r="C220" s="240">
        <v>313.89393749999994</v>
      </c>
      <c r="D220" s="240">
        <v>313.89393749999994</v>
      </c>
      <c r="E220" s="240">
        <v>0.05</v>
      </c>
      <c r="F220" s="231">
        <v>379.8721643749999</v>
      </c>
      <c r="G220" s="231">
        <v>379.8721643749999</v>
      </c>
      <c r="H220" s="241"/>
      <c r="I220" s="39"/>
      <c r="J220" s="39"/>
      <c r="K220" s="39"/>
      <c r="L220" s="239"/>
      <c r="M220" s="239"/>
      <c r="N220" s="239"/>
      <c r="O220" s="239"/>
      <c r="P220" s="239"/>
      <c r="Q220" s="239"/>
      <c r="R220" s="239"/>
      <c r="S220" s="239" t="s">
        <v>401</v>
      </c>
      <c r="T220" s="239"/>
      <c r="U220" s="239" t="s">
        <v>401</v>
      </c>
      <c r="V220" s="239" t="s">
        <v>401</v>
      </c>
      <c r="W220" s="239"/>
      <c r="X220" s="239"/>
      <c r="Y220" s="239"/>
      <c r="Z220" s="239"/>
      <c r="AA220" s="239"/>
      <c r="AB220" s="239"/>
      <c r="AC220" s="239"/>
      <c r="AD220" s="239"/>
      <c r="AE220" s="239"/>
      <c r="AF220" s="239"/>
      <c r="AG220" s="239"/>
      <c r="AH220" s="239"/>
      <c r="AI220" s="237"/>
    </row>
    <row r="221" spans="1:35" ht="15" customHeight="1">
      <c r="A221" s="36" t="s">
        <v>607</v>
      </c>
      <c r="B221" s="36" t="s">
        <v>608</v>
      </c>
      <c r="C221" s="240">
        <v>67.517937500000002</v>
      </c>
      <c r="D221" s="240">
        <v>67.517937500000002</v>
      </c>
      <c r="E221" s="240">
        <v>0.05</v>
      </c>
      <c r="F221" s="231">
        <v>81.757204375000001</v>
      </c>
      <c r="G221" s="231">
        <v>81.757204375000001</v>
      </c>
      <c r="H221" s="241"/>
      <c r="I221" s="39"/>
      <c r="J221" s="39"/>
      <c r="K221" s="39"/>
      <c r="L221" s="239"/>
      <c r="M221" s="239"/>
      <c r="N221" s="239"/>
      <c r="O221" s="239"/>
      <c r="P221" s="239"/>
      <c r="Q221" s="239"/>
      <c r="R221" s="239"/>
      <c r="S221" s="239" t="s">
        <v>401</v>
      </c>
      <c r="T221" s="239"/>
      <c r="U221" s="239" t="s">
        <v>401</v>
      </c>
      <c r="V221" s="239" t="s">
        <v>401</v>
      </c>
      <c r="W221" s="239"/>
      <c r="X221" s="239"/>
      <c r="Y221" s="239"/>
      <c r="Z221" s="239"/>
      <c r="AA221" s="239"/>
      <c r="AB221" s="239"/>
      <c r="AC221" s="239"/>
      <c r="AD221" s="239"/>
      <c r="AE221" s="239"/>
      <c r="AF221" s="239"/>
      <c r="AG221" s="239"/>
      <c r="AH221" s="239"/>
      <c r="AI221" s="237"/>
    </row>
    <row r="222" spans="1:35" ht="15" customHeight="1">
      <c r="A222" s="36" t="s">
        <v>609</v>
      </c>
      <c r="B222" s="36" t="s">
        <v>610</v>
      </c>
      <c r="C222" s="240">
        <v>306.78334374999997</v>
      </c>
      <c r="D222" s="240">
        <v>306.78334374999997</v>
      </c>
      <c r="E222" s="240">
        <v>0.05</v>
      </c>
      <c r="F222" s="231">
        <v>371.26834593749999</v>
      </c>
      <c r="G222" s="231">
        <v>371.26834593749999</v>
      </c>
      <c r="H222" s="241"/>
      <c r="I222" s="39"/>
      <c r="J222" s="39"/>
      <c r="K222" s="39"/>
      <c r="L222" s="239"/>
      <c r="M222" s="239"/>
      <c r="N222" s="239"/>
      <c r="O222" s="239"/>
      <c r="P222" s="239"/>
      <c r="Q222" s="239"/>
      <c r="R222" s="239"/>
      <c r="S222" s="239" t="s">
        <v>401</v>
      </c>
      <c r="T222" s="239"/>
      <c r="U222" s="239" t="s">
        <v>401</v>
      </c>
      <c r="V222" s="239" t="s">
        <v>401</v>
      </c>
      <c r="W222" s="239"/>
      <c r="X222" s="239"/>
      <c r="Y222" s="239"/>
      <c r="Z222" s="239"/>
      <c r="AA222" s="239"/>
      <c r="AB222" s="239"/>
      <c r="AC222" s="239"/>
      <c r="AD222" s="239"/>
      <c r="AE222" s="239"/>
      <c r="AF222" s="239"/>
      <c r="AG222" s="239"/>
      <c r="AH222" s="239"/>
      <c r="AI222" s="237"/>
    </row>
    <row r="223" spans="1:35" ht="15" customHeight="1">
      <c r="A223" s="36" t="s">
        <v>611</v>
      </c>
      <c r="B223" s="36" t="s">
        <v>612</v>
      </c>
      <c r="C223" s="240">
        <v>230.32343750000001</v>
      </c>
      <c r="D223" s="240">
        <v>230.32343750000001</v>
      </c>
      <c r="E223" s="240">
        <v>0.05</v>
      </c>
      <c r="F223" s="231">
        <v>278.75185937500004</v>
      </c>
      <c r="G223" s="231">
        <v>278.75185937500004</v>
      </c>
      <c r="H223" s="241"/>
      <c r="I223" s="39"/>
      <c r="J223" s="39"/>
      <c r="K223" s="39"/>
      <c r="L223" s="239"/>
      <c r="M223" s="239"/>
      <c r="N223" s="239"/>
      <c r="O223" s="239"/>
      <c r="P223" s="239"/>
      <c r="Q223" s="239"/>
      <c r="R223" s="239"/>
      <c r="S223" s="239" t="s">
        <v>401</v>
      </c>
      <c r="T223" s="239"/>
      <c r="U223" s="239" t="s">
        <v>401</v>
      </c>
      <c r="V223" s="239" t="s">
        <v>401</v>
      </c>
      <c r="W223" s="239"/>
      <c r="X223" s="239"/>
      <c r="Y223" s="239"/>
      <c r="Z223" s="239"/>
      <c r="AA223" s="239"/>
      <c r="AB223" s="239"/>
      <c r="AC223" s="239"/>
      <c r="AD223" s="239"/>
      <c r="AE223" s="239"/>
      <c r="AF223" s="239"/>
      <c r="AG223" s="239"/>
      <c r="AH223" s="239"/>
      <c r="AI223" s="237"/>
    </row>
    <row r="224" spans="1:35" ht="15" customHeight="1">
      <c r="A224" s="36" t="s">
        <v>613</v>
      </c>
      <c r="B224" s="36" t="s">
        <v>614</v>
      </c>
      <c r="C224" s="240">
        <v>761.15121875</v>
      </c>
      <c r="D224" s="240">
        <v>761.15121875</v>
      </c>
      <c r="E224" s="240">
        <v>0.05</v>
      </c>
      <c r="F224" s="231">
        <v>921.05347468749994</v>
      </c>
      <c r="G224" s="231">
        <v>921.05347468749994</v>
      </c>
      <c r="H224" s="241"/>
      <c r="I224" s="39"/>
      <c r="J224" s="39"/>
      <c r="K224" s="39"/>
      <c r="L224" s="239"/>
      <c r="M224" s="239"/>
      <c r="N224" s="239"/>
      <c r="O224" s="239"/>
      <c r="P224" s="239"/>
      <c r="Q224" s="239"/>
      <c r="R224" s="239"/>
      <c r="S224" s="239" t="s">
        <v>401</v>
      </c>
      <c r="T224" s="239"/>
      <c r="U224" s="239" t="s">
        <v>401</v>
      </c>
      <c r="V224" s="239" t="s">
        <v>401</v>
      </c>
      <c r="W224" s="239"/>
      <c r="X224" s="239"/>
      <c r="Y224" s="239"/>
      <c r="Z224" s="239"/>
      <c r="AA224" s="239"/>
      <c r="AB224" s="239"/>
      <c r="AC224" s="239"/>
      <c r="AD224" s="239"/>
      <c r="AE224" s="239"/>
      <c r="AF224" s="239"/>
      <c r="AG224" s="239"/>
      <c r="AH224" s="239"/>
      <c r="AI224" s="237"/>
    </row>
    <row r="225" spans="1:35" ht="15" customHeight="1">
      <c r="A225" s="36" t="s">
        <v>615</v>
      </c>
      <c r="B225" s="36" t="s">
        <v>616</v>
      </c>
      <c r="C225" s="240">
        <v>604.751233125</v>
      </c>
      <c r="D225" s="240">
        <v>604.751233125</v>
      </c>
      <c r="E225" s="240">
        <v>0.05</v>
      </c>
      <c r="F225" s="231">
        <v>731.80949208124991</v>
      </c>
      <c r="G225" s="231">
        <v>731.80949208124991</v>
      </c>
      <c r="H225" s="241"/>
      <c r="I225" s="39"/>
      <c r="J225" s="39"/>
      <c r="K225" s="39"/>
      <c r="L225" s="239"/>
      <c r="M225" s="239"/>
      <c r="N225" s="239"/>
      <c r="O225" s="239"/>
      <c r="P225" s="239"/>
      <c r="Q225" s="239"/>
      <c r="R225" s="239"/>
      <c r="S225" s="239" t="s">
        <v>401</v>
      </c>
      <c r="T225" s="239"/>
      <c r="U225" s="239" t="s">
        <v>401</v>
      </c>
      <c r="V225" s="239" t="s">
        <v>401</v>
      </c>
      <c r="W225" s="239"/>
      <c r="X225" s="239"/>
      <c r="Y225" s="239"/>
      <c r="Z225" s="239"/>
      <c r="AA225" s="239"/>
      <c r="AB225" s="239"/>
      <c r="AC225" s="239"/>
      <c r="AD225" s="239"/>
      <c r="AE225" s="239"/>
      <c r="AF225" s="239"/>
      <c r="AG225" s="239"/>
      <c r="AH225" s="239"/>
      <c r="AI225" s="237"/>
    </row>
    <row r="226" spans="1:35" ht="15" customHeight="1">
      <c r="A226" s="36" t="s">
        <v>617</v>
      </c>
      <c r="B226" s="36" t="s">
        <v>618</v>
      </c>
      <c r="C226" s="240">
        <v>292.94711874999996</v>
      </c>
      <c r="D226" s="240">
        <v>292.94711874999996</v>
      </c>
      <c r="E226" s="240">
        <v>0.05</v>
      </c>
      <c r="F226" s="231">
        <v>354.52651368749997</v>
      </c>
      <c r="G226" s="231">
        <v>354.52651368749997</v>
      </c>
      <c r="H226" s="241"/>
      <c r="I226" s="39"/>
      <c r="J226" s="39"/>
      <c r="K226" s="39"/>
      <c r="L226" s="239"/>
      <c r="M226" s="239"/>
      <c r="N226" s="239"/>
      <c r="O226" s="239"/>
      <c r="P226" s="239"/>
      <c r="Q226" s="239"/>
      <c r="R226" s="239"/>
      <c r="S226" s="239" t="s">
        <v>401</v>
      </c>
      <c r="T226" s="239"/>
      <c r="U226" s="239" t="s">
        <v>401</v>
      </c>
      <c r="V226" s="239" t="s">
        <v>401</v>
      </c>
      <c r="W226" s="239"/>
      <c r="X226" s="239"/>
      <c r="Y226" s="239"/>
      <c r="Z226" s="239"/>
      <c r="AA226" s="239"/>
      <c r="AB226" s="239"/>
      <c r="AC226" s="239"/>
      <c r="AD226" s="239"/>
      <c r="AE226" s="239"/>
      <c r="AF226" s="239"/>
      <c r="AG226" s="239"/>
      <c r="AH226" s="239"/>
      <c r="AI226" s="237"/>
    </row>
    <row r="227" spans="1:35" ht="15" customHeight="1">
      <c r="A227" s="36" t="s">
        <v>619</v>
      </c>
      <c r="B227" s="36" t="s">
        <v>620</v>
      </c>
      <c r="C227" s="240">
        <v>333.36070625000002</v>
      </c>
      <c r="D227" s="240">
        <v>333.36070625000002</v>
      </c>
      <c r="E227" s="240">
        <v>0.05</v>
      </c>
      <c r="F227" s="231">
        <v>403.42695456250004</v>
      </c>
      <c r="G227" s="231">
        <v>403.42695456250004</v>
      </c>
      <c r="H227" s="241"/>
      <c r="I227" s="39"/>
      <c r="J227" s="39"/>
      <c r="K227" s="39"/>
      <c r="L227" s="239"/>
      <c r="M227" s="239"/>
      <c r="N227" s="239"/>
      <c r="O227" s="239"/>
      <c r="P227" s="239"/>
      <c r="Q227" s="239"/>
      <c r="R227" s="239"/>
      <c r="S227" s="239" t="s">
        <v>401</v>
      </c>
      <c r="T227" s="239"/>
      <c r="U227" s="239" t="s">
        <v>401</v>
      </c>
      <c r="V227" s="239" t="s">
        <v>401</v>
      </c>
      <c r="W227" s="239"/>
      <c r="X227" s="239"/>
      <c r="Y227" s="239"/>
      <c r="Z227" s="239"/>
      <c r="AA227" s="239"/>
      <c r="AB227" s="239"/>
      <c r="AC227" s="239"/>
      <c r="AD227" s="239"/>
      <c r="AE227" s="239"/>
      <c r="AF227" s="239"/>
      <c r="AG227" s="239"/>
      <c r="AH227" s="239"/>
      <c r="AI227" s="237"/>
    </row>
    <row r="228" spans="1:35" ht="15" customHeight="1">
      <c r="A228" s="36" t="s">
        <v>621</v>
      </c>
      <c r="B228" s="36" t="s">
        <v>622</v>
      </c>
      <c r="C228" s="240">
        <v>337.99670125</v>
      </c>
      <c r="D228" s="240">
        <v>337.99670125</v>
      </c>
      <c r="E228" s="240">
        <v>0.05</v>
      </c>
      <c r="F228" s="231">
        <v>409.03650851250001</v>
      </c>
      <c r="G228" s="231">
        <v>409.03650851250001</v>
      </c>
      <c r="H228" s="241"/>
      <c r="I228" s="39"/>
      <c r="J228" s="39"/>
      <c r="K228" s="39"/>
      <c r="L228" s="239"/>
      <c r="M228" s="239"/>
      <c r="N228" s="239"/>
      <c r="O228" s="239"/>
      <c r="P228" s="239"/>
      <c r="Q228" s="239"/>
      <c r="R228" s="239"/>
      <c r="S228" s="239" t="s">
        <v>401</v>
      </c>
      <c r="T228" s="239"/>
      <c r="U228" s="239" t="s">
        <v>401</v>
      </c>
      <c r="V228" s="239" t="s">
        <v>401</v>
      </c>
      <c r="W228" s="239"/>
      <c r="X228" s="239"/>
      <c r="Y228" s="239"/>
      <c r="Z228" s="239"/>
      <c r="AA228" s="239"/>
      <c r="AB228" s="239"/>
      <c r="AC228" s="239"/>
      <c r="AD228" s="239"/>
      <c r="AE228" s="239"/>
      <c r="AF228" s="239"/>
      <c r="AG228" s="239"/>
      <c r="AH228" s="239"/>
      <c r="AI228" s="237"/>
    </row>
    <row r="229" spans="1:35" ht="15" customHeight="1">
      <c r="A229" s="57" t="s">
        <v>623</v>
      </c>
      <c r="B229" s="57" t="s">
        <v>624</v>
      </c>
      <c r="C229" s="240">
        <v>348.90141812500002</v>
      </c>
      <c r="D229" s="240">
        <v>348.90141812500002</v>
      </c>
      <c r="E229" s="240">
        <v>0.05</v>
      </c>
      <c r="F229" s="231">
        <v>422.23121593125001</v>
      </c>
      <c r="G229" s="231">
        <v>422.23121593125001</v>
      </c>
      <c r="H229" s="241"/>
      <c r="I229" s="39"/>
      <c r="J229" s="39"/>
      <c r="K229" s="39"/>
      <c r="L229" s="239"/>
      <c r="M229" s="239"/>
      <c r="N229" s="239"/>
      <c r="O229" s="239"/>
      <c r="P229" s="239"/>
      <c r="Q229" s="239"/>
      <c r="R229" s="239"/>
      <c r="S229" s="239" t="s">
        <v>401</v>
      </c>
      <c r="T229" s="239"/>
      <c r="U229" s="239" t="s">
        <v>401</v>
      </c>
      <c r="V229" s="239" t="s">
        <v>401</v>
      </c>
      <c r="W229" s="239"/>
      <c r="X229" s="239"/>
      <c r="Y229" s="239"/>
      <c r="Z229" s="239"/>
      <c r="AA229" s="239"/>
      <c r="AB229" s="239"/>
      <c r="AC229" s="239"/>
      <c r="AD229" s="239"/>
      <c r="AE229" s="239"/>
      <c r="AF229" s="239"/>
      <c r="AG229" s="239"/>
      <c r="AH229" s="239"/>
      <c r="AI229" s="237"/>
    </row>
    <row r="230" spans="1:35" ht="15" customHeight="1">
      <c r="A230" s="57" t="s">
        <v>625</v>
      </c>
      <c r="B230" s="57" t="s">
        <v>626</v>
      </c>
      <c r="C230" s="240">
        <v>135.39374062499999</v>
      </c>
      <c r="D230" s="240">
        <v>135.39374062499999</v>
      </c>
      <c r="E230" s="240">
        <v>0.05</v>
      </c>
      <c r="F230" s="231">
        <v>163.88692615625001</v>
      </c>
      <c r="G230" s="231">
        <v>163.88692615625001</v>
      </c>
      <c r="H230" s="241"/>
      <c r="I230" s="39"/>
      <c r="J230" s="39"/>
      <c r="K230" s="39"/>
      <c r="L230" s="239"/>
      <c r="M230" s="239"/>
      <c r="N230" s="239"/>
      <c r="O230" s="239"/>
      <c r="P230" s="239"/>
      <c r="Q230" s="239"/>
      <c r="R230" s="239"/>
      <c r="S230" s="239" t="s">
        <v>401</v>
      </c>
      <c r="T230" s="239"/>
      <c r="U230" s="239" t="s">
        <v>401</v>
      </c>
      <c r="V230" s="239" t="s">
        <v>401</v>
      </c>
      <c r="W230" s="239"/>
      <c r="X230" s="239"/>
      <c r="Y230" s="239"/>
      <c r="Z230" s="239"/>
      <c r="AA230" s="239"/>
      <c r="AB230" s="239"/>
      <c r="AC230" s="239"/>
      <c r="AD230" s="239"/>
      <c r="AE230" s="239"/>
      <c r="AF230" s="239"/>
      <c r="AG230" s="239"/>
      <c r="AH230" s="239"/>
      <c r="AI230" s="237"/>
    </row>
    <row r="231" spans="1:35" ht="15" customHeight="1">
      <c r="A231" s="57" t="s">
        <v>627</v>
      </c>
      <c r="B231" s="57" t="s">
        <v>628</v>
      </c>
      <c r="C231" s="240">
        <v>135.39374062499999</v>
      </c>
      <c r="D231" s="240">
        <v>135.39374062499999</v>
      </c>
      <c r="E231" s="240">
        <v>0.05</v>
      </c>
      <c r="F231" s="231">
        <v>163.88692615625001</v>
      </c>
      <c r="G231" s="231">
        <v>163.88692615625001</v>
      </c>
      <c r="H231" s="241"/>
      <c r="I231" s="39"/>
      <c r="J231" s="39"/>
      <c r="K231" s="39"/>
      <c r="L231" s="239"/>
      <c r="M231" s="239"/>
      <c r="N231" s="239"/>
      <c r="O231" s="239"/>
      <c r="P231" s="239"/>
      <c r="Q231" s="239"/>
      <c r="R231" s="239"/>
      <c r="S231" s="239" t="s">
        <v>401</v>
      </c>
      <c r="T231" s="239"/>
      <c r="U231" s="239" t="s">
        <v>401</v>
      </c>
      <c r="V231" s="239" t="s">
        <v>401</v>
      </c>
      <c r="W231" s="239"/>
      <c r="X231" s="239"/>
      <c r="Y231" s="239"/>
      <c r="Z231" s="239"/>
      <c r="AA231" s="239"/>
      <c r="AB231" s="239"/>
      <c r="AC231" s="239"/>
      <c r="AD231" s="239"/>
      <c r="AE231" s="239"/>
      <c r="AF231" s="239"/>
      <c r="AG231" s="239"/>
      <c r="AH231" s="239"/>
      <c r="AI231" s="237"/>
    </row>
    <row r="232" spans="1:35" ht="15" customHeight="1">
      <c r="A232" s="57" t="s">
        <v>629</v>
      </c>
      <c r="B232" s="57" t="s">
        <v>630</v>
      </c>
      <c r="C232" s="240">
        <v>33.917812499999997</v>
      </c>
      <c r="D232" s="240">
        <v>33.917812499999997</v>
      </c>
      <c r="E232" s="240">
        <v>0.05</v>
      </c>
      <c r="F232" s="231">
        <v>41.101053124999993</v>
      </c>
      <c r="G232" s="231">
        <v>41.101053124999993</v>
      </c>
      <c r="H232" s="241"/>
      <c r="I232" s="39"/>
      <c r="J232" s="39"/>
      <c r="K232" s="39"/>
      <c r="L232" s="239"/>
      <c r="M232" s="239"/>
      <c r="N232" s="239"/>
      <c r="O232" s="239"/>
      <c r="P232" s="239"/>
      <c r="Q232" s="239"/>
      <c r="R232" s="239"/>
      <c r="S232" s="239" t="s">
        <v>401</v>
      </c>
      <c r="T232" s="239"/>
      <c r="U232" s="239" t="s">
        <v>401</v>
      </c>
      <c r="V232" s="239" t="s">
        <v>401</v>
      </c>
      <c r="W232" s="239"/>
      <c r="X232" s="239"/>
      <c r="Y232" s="239"/>
      <c r="Z232" s="239"/>
      <c r="AA232" s="239"/>
      <c r="AB232" s="239"/>
      <c r="AC232" s="239"/>
      <c r="AD232" s="239"/>
      <c r="AE232" s="239"/>
      <c r="AF232" s="239"/>
      <c r="AG232" s="239"/>
      <c r="AH232" s="239"/>
      <c r="AI232" s="237"/>
    </row>
    <row r="233" spans="1:35" ht="15" customHeight="1">
      <c r="A233" s="57" t="s">
        <v>631</v>
      </c>
      <c r="B233" s="57" t="s">
        <v>632</v>
      </c>
      <c r="C233" s="240">
        <v>204.11328437499998</v>
      </c>
      <c r="D233" s="240">
        <v>204.11328437499998</v>
      </c>
      <c r="E233" s="240">
        <v>0.05</v>
      </c>
      <c r="F233" s="231">
        <v>247.03757409374998</v>
      </c>
      <c r="G233" s="231">
        <v>247.03757409374998</v>
      </c>
      <c r="H233" s="241"/>
      <c r="I233" s="39"/>
      <c r="J233" s="39"/>
      <c r="K233" s="39"/>
      <c r="L233" s="239"/>
      <c r="M233" s="239"/>
      <c r="N233" s="239"/>
      <c r="O233" s="239"/>
      <c r="P233" s="239"/>
      <c r="Q233" s="239"/>
      <c r="R233" s="239"/>
      <c r="S233" s="239" t="s">
        <v>401</v>
      </c>
      <c r="T233" s="239"/>
      <c r="U233" s="239" t="s">
        <v>401</v>
      </c>
      <c r="V233" s="239" t="s">
        <v>401</v>
      </c>
      <c r="W233" s="239"/>
      <c r="X233" s="239"/>
      <c r="Y233" s="239"/>
      <c r="Z233" s="239"/>
      <c r="AA233" s="239"/>
      <c r="AB233" s="239"/>
      <c r="AC233" s="239"/>
      <c r="AD233" s="239"/>
      <c r="AE233" s="239"/>
      <c r="AF233" s="239"/>
      <c r="AG233" s="239"/>
      <c r="AH233" s="239"/>
      <c r="AI233" s="237"/>
    </row>
    <row r="234" spans="1:35" ht="15" customHeight="1">
      <c r="A234" s="59" t="s">
        <v>633</v>
      </c>
      <c r="B234" s="59" t="s">
        <v>634</v>
      </c>
      <c r="C234" s="240">
        <v>252.90821562499997</v>
      </c>
      <c r="D234" s="240">
        <v>252.90821562499997</v>
      </c>
      <c r="E234" s="240">
        <v>0.05</v>
      </c>
      <c r="F234" s="231">
        <v>306.07944090624994</v>
      </c>
      <c r="G234" s="231">
        <v>306.07944090624994</v>
      </c>
      <c r="H234" s="241"/>
      <c r="I234" s="39"/>
      <c r="J234" s="39"/>
      <c r="K234" s="39"/>
      <c r="L234" s="239"/>
      <c r="M234" s="239"/>
      <c r="N234" s="239"/>
      <c r="O234" s="239"/>
      <c r="P234" s="239"/>
      <c r="Q234" s="239"/>
      <c r="R234" s="239"/>
      <c r="S234" s="239" t="s">
        <v>401</v>
      </c>
      <c r="T234" s="239"/>
      <c r="U234" s="239" t="s">
        <v>401</v>
      </c>
      <c r="V234" s="239" t="s">
        <v>401</v>
      </c>
      <c r="W234" s="239"/>
      <c r="X234" s="239"/>
      <c r="Y234" s="239"/>
      <c r="Z234" s="239"/>
      <c r="AA234" s="239"/>
      <c r="AB234" s="239"/>
      <c r="AC234" s="239"/>
      <c r="AD234" s="239"/>
      <c r="AE234" s="239"/>
      <c r="AF234" s="239"/>
      <c r="AG234" s="239"/>
      <c r="AH234" s="239"/>
      <c r="AI234" s="237"/>
    </row>
    <row r="235" spans="1:35" ht="15" customHeight="1">
      <c r="A235" s="29" t="s">
        <v>635</v>
      </c>
      <c r="B235" s="29" t="s">
        <v>636</v>
      </c>
      <c r="C235" s="240">
        <v>204.40649124999999</v>
      </c>
      <c r="D235" s="240">
        <v>204.40649124999999</v>
      </c>
      <c r="E235" s="240">
        <v>0.05</v>
      </c>
      <c r="F235" s="231">
        <v>247.3923544125</v>
      </c>
      <c r="G235" s="231">
        <v>247.3923544125</v>
      </c>
      <c r="H235" s="241"/>
      <c r="I235" s="39"/>
      <c r="J235" s="39"/>
      <c r="K235" s="39"/>
      <c r="L235" s="239"/>
      <c r="M235" s="239"/>
      <c r="N235" s="239"/>
      <c r="O235" s="239"/>
      <c r="P235" s="239"/>
      <c r="Q235" s="239"/>
      <c r="R235" s="239"/>
      <c r="S235" s="239" t="s">
        <v>401</v>
      </c>
      <c r="T235" s="239"/>
      <c r="U235" s="239" t="s">
        <v>401</v>
      </c>
      <c r="V235" s="239" t="s">
        <v>401</v>
      </c>
      <c r="W235" s="239"/>
      <c r="X235" s="239"/>
      <c r="Y235" s="239"/>
      <c r="Z235" s="239"/>
      <c r="AA235" s="239"/>
      <c r="AB235" s="239"/>
      <c r="AC235" s="239"/>
      <c r="AD235" s="239"/>
      <c r="AE235" s="239"/>
      <c r="AF235" s="239"/>
      <c r="AG235" s="239"/>
      <c r="AH235" s="239"/>
      <c r="AI235" s="237"/>
    </row>
    <row r="236" spans="1:35" ht="15" customHeight="1">
      <c r="A236" s="29" t="s">
        <v>637</v>
      </c>
      <c r="B236" s="29" t="s">
        <v>638</v>
      </c>
      <c r="C236" s="240">
        <v>82.305356249999988</v>
      </c>
      <c r="D236" s="240">
        <v>82.305356249999988</v>
      </c>
      <c r="E236" s="240">
        <v>0.05</v>
      </c>
      <c r="F236" s="231">
        <v>99.649981062499975</v>
      </c>
      <c r="G236" s="231">
        <v>99.649981062499975</v>
      </c>
      <c r="H236" s="241"/>
      <c r="I236" s="39"/>
      <c r="J236" s="39"/>
      <c r="K236" s="39"/>
      <c r="L236" s="239"/>
      <c r="M236" s="239"/>
      <c r="N236" s="239"/>
      <c r="O236" s="239"/>
      <c r="P236" s="239"/>
      <c r="Q236" s="239"/>
      <c r="R236" s="239"/>
      <c r="S236" s="239" t="s">
        <v>401</v>
      </c>
      <c r="T236" s="239"/>
      <c r="U236" s="239" t="s">
        <v>401</v>
      </c>
      <c r="V236" s="239" t="s">
        <v>401</v>
      </c>
      <c r="W236" s="239"/>
      <c r="X236" s="239"/>
      <c r="Y236" s="239"/>
      <c r="Z236" s="239"/>
      <c r="AA236" s="239"/>
      <c r="AB236" s="239"/>
      <c r="AC236" s="239"/>
      <c r="AD236" s="239"/>
      <c r="AE236" s="239"/>
      <c r="AF236" s="239"/>
      <c r="AG236" s="239"/>
      <c r="AH236" s="239"/>
      <c r="AI236" s="237"/>
    </row>
    <row r="237" spans="1:35" ht="15" customHeight="1">
      <c r="A237" s="29" t="s">
        <v>631</v>
      </c>
      <c r="B237" s="29" t="s">
        <v>639</v>
      </c>
      <c r="C237" s="240">
        <v>269.369286875</v>
      </c>
      <c r="D237" s="240">
        <v>269.369286875</v>
      </c>
      <c r="E237" s="240">
        <v>0.05</v>
      </c>
      <c r="F237" s="231">
        <v>325.99733711875001</v>
      </c>
      <c r="G237" s="231">
        <v>325.99733711875001</v>
      </c>
      <c r="H237" s="241"/>
      <c r="I237" s="39"/>
      <c r="J237" s="39"/>
      <c r="K237" s="39"/>
      <c r="L237" s="239"/>
      <c r="M237" s="239"/>
      <c r="N237" s="239"/>
      <c r="O237" s="239"/>
      <c r="P237" s="239"/>
      <c r="Q237" s="239"/>
      <c r="R237" s="239"/>
      <c r="S237" s="239" t="s">
        <v>401</v>
      </c>
      <c r="T237" s="239"/>
      <c r="U237" s="239" t="s">
        <v>401</v>
      </c>
      <c r="V237" s="239" t="s">
        <v>401</v>
      </c>
      <c r="W237" s="239"/>
      <c r="X237" s="239"/>
      <c r="Y237" s="239"/>
      <c r="Z237" s="239"/>
      <c r="AA237" s="239"/>
      <c r="AB237" s="239"/>
      <c r="AC237" s="239"/>
      <c r="AD237" s="239"/>
      <c r="AE237" s="239"/>
      <c r="AF237" s="239"/>
      <c r="AG237" s="239"/>
      <c r="AH237" s="239"/>
      <c r="AI237" s="237"/>
    </row>
    <row r="238" spans="1:35" ht="15" customHeight="1">
      <c r="A238" s="29" t="s">
        <v>640</v>
      </c>
      <c r="B238" s="29" t="s">
        <v>641</v>
      </c>
      <c r="C238" s="240">
        <v>13.330728125000002</v>
      </c>
      <c r="D238" s="240">
        <v>13.330728125000002</v>
      </c>
      <c r="E238" s="240">
        <v>0.05</v>
      </c>
      <c r="F238" s="231">
        <v>16.190681031250001</v>
      </c>
      <c r="G238" s="231">
        <v>16.190681031250001</v>
      </c>
      <c r="H238" s="241"/>
      <c r="I238" s="39"/>
      <c r="J238" s="39"/>
      <c r="K238" s="39"/>
      <c r="L238" s="239"/>
      <c r="M238" s="239"/>
      <c r="N238" s="239"/>
      <c r="O238" s="239"/>
      <c r="P238" s="239"/>
      <c r="Q238" s="239"/>
      <c r="R238" s="239"/>
      <c r="S238" s="239" t="s">
        <v>401</v>
      </c>
      <c r="T238" s="239"/>
      <c r="U238" s="239" t="s">
        <v>401</v>
      </c>
      <c r="V238" s="239" t="s">
        <v>401</v>
      </c>
      <c r="W238" s="239"/>
      <c r="X238" s="239"/>
      <c r="Y238" s="239"/>
      <c r="Z238" s="239"/>
      <c r="AA238" s="239"/>
      <c r="AB238" s="239"/>
      <c r="AC238" s="239"/>
      <c r="AD238" s="239"/>
      <c r="AE238" s="239"/>
      <c r="AF238" s="239"/>
      <c r="AG238" s="239"/>
      <c r="AH238" s="239"/>
      <c r="AI238" s="237"/>
    </row>
    <row r="239" spans="1:35" ht="15" customHeight="1">
      <c r="A239" s="29" t="s">
        <v>642</v>
      </c>
      <c r="B239" s="29" t="s">
        <v>643</v>
      </c>
      <c r="C239" s="240">
        <v>19.703165625</v>
      </c>
      <c r="D239" s="240">
        <v>19.703165625</v>
      </c>
      <c r="E239" s="240">
        <v>0.05</v>
      </c>
      <c r="F239" s="231">
        <v>23.90133040625</v>
      </c>
      <c r="G239" s="231">
        <v>23.90133040625</v>
      </c>
      <c r="H239" s="241"/>
      <c r="I239" s="39"/>
      <c r="J239" s="39"/>
      <c r="K239" s="39"/>
      <c r="L239" s="239"/>
      <c r="M239" s="239"/>
      <c r="N239" s="239"/>
      <c r="O239" s="239"/>
      <c r="P239" s="239"/>
      <c r="Q239" s="239"/>
      <c r="R239" s="239"/>
      <c r="S239" s="239" t="s">
        <v>401</v>
      </c>
      <c r="T239" s="239"/>
      <c r="U239" s="239" t="s">
        <v>401</v>
      </c>
      <c r="V239" s="239" t="s">
        <v>401</v>
      </c>
      <c r="W239" s="239"/>
      <c r="X239" s="239"/>
      <c r="Y239" s="239"/>
      <c r="Z239" s="239"/>
      <c r="AA239" s="239"/>
      <c r="AB239" s="239"/>
      <c r="AC239" s="239"/>
      <c r="AD239" s="239"/>
      <c r="AE239" s="239"/>
      <c r="AF239" s="239"/>
      <c r="AG239" s="239"/>
      <c r="AH239" s="239"/>
      <c r="AI239" s="237"/>
    </row>
    <row r="240" spans="1:35" ht="15" customHeight="1">
      <c r="A240" s="29" t="s">
        <v>644</v>
      </c>
      <c r="B240" s="29" t="s">
        <v>645</v>
      </c>
      <c r="C240" s="240">
        <v>183.60842499999998</v>
      </c>
      <c r="D240" s="240">
        <v>183.60842499999998</v>
      </c>
      <c r="E240" s="240">
        <v>0.05</v>
      </c>
      <c r="F240" s="231">
        <v>222.22669424999998</v>
      </c>
      <c r="G240" s="231">
        <v>222.22669424999998</v>
      </c>
      <c r="H240" s="241"/>
      <c r="I240" s="39"/>
      <c r="J240" s="39"/>
      <c r="K240" s="39"/>
      <c r="L240" s="239"/>
      <c r="M240" s="239"/>
      <c r="N240" s="239"/>
      <c r="O240" s="239"/>
      <c r="P240" s="239"/>
      <c r="Q240" s="239"/>
      <c r="R240" s="239"/>
      <c r="S240" s="239" t="s">
        <v>401</v>
      </c>
      <c r="T240" s="239"/>
      <c r="U240" s="239" t="s">
        <v>401</v>
      </c>
      <c r="V240" s="239" t="s">
        <v>401</v>
      </c>
      <c r="W240" s="239"/>
      <c r="X240" s="239"/>
      <c r="Y240" s="239"/>
      <c r="Z240" s="239"/>
      <c r="AA240" s="239"/>
      <c r="AB240" s="239"/>
      <c r="AC240" s="239"/>
      <c r="AD240" s="239"/>
      <c r="AE240" s="239"/>
      <c r="AF240" s="239"/>
      <c r="AG240" s="239"/>
      <c r="AH240" s="239"/>
      <c r="AI240" s="237"/>
    </row>
    <row r="241" spans="1:35" ht="15" customHeight="1">
      <c r="A241" s="29" t="s">
        <v>646</v>
      </c>
      <c r="B241" s="29" t="s">
        <v>647</v>
      </c>
      <c r="C241" s="240">
        <v>183.60842499999998</v>
      </c>
      <c r="D241" s="240">
        <v>183.60842499999998</v>
      </c>
      <c r="E241" s="240">
        <v>0.05</v>
      </c>
      <c r="F241" s="231">
        <v>222.22669424999998</v>
      </c>
      <c r="G241" s="231">
        <v>222.22669424999998</v>
      </c>
      <c r="H241" s="241"/>
      <c r="I241" s="39"/>
      <c r="J241" s="39"/>
      <c r="K241" s="39"/>
      <c r="L241" s="239"/>
      <c r="M241" s="239"/>
      <c r="N241" s="239"/>
      <c r="O241" s="239"/>
      <c r="P241" s="239"/>
      <c r="Q241" s="239"/>
      <c r="R241" s="239"/>
      <c r="S241" s="239" t="s">
        <v>401</v>
      </c>
      <c r="T241" s="239"/>
      <c r="U241" s="239" t="s">
        <v>401</v>
      </c>
      <c r="V241" s="239" t="s">
        <v>401</v>
      </c>
      <c r="W241" s="239"/>
      <c r="X241" s="239"/>
      <c r="Y241" s="239"/>
      <c r="Z241" s="239"/>
      <c r="AA241" s="239"/>
      <c r="AB241" s="239"/>
      <c r="AC241" s="239"/>
      <c r="AD241" s="239"/>
      <c r="AE241" s="239"/>
      <c r="AF241" s="239"/>
      <c r="AG241" s="239"/>
      <c r="AH241" s="239"/>
      <c r="AI241" s="237"/>
    </row>
    <row r="242" spans="1:35" ht="15" customHeight="1">
      <c r="A242" s="29" t="s">
        <v>648</v>
      </c>
      <c r="B242" s="29" t="s">
        <v>649</v>
      </c>
      <c r="C242" s="240">
        <v>276.94407812500003</v>
      </c>
      <c r="D242" s="240">
        <v>276.94407812500003</v>
      </c>
      <c r="E242" s="240">
        <v>0.05</v>
      </c>
      <c r="F242" s="231">
        <v>335.16283453125004</v>
      </c>
      <c r="G242" s="231">
        <v>335.16283453125004</v>
      </c>
      <c r="H242" s="241"/>
      <c r="I242" s="39"/>
      <c r="J242" s="39"/>
      <c r="K242" s="39"/>
      <c r="L242" s="239"/>
      <c r="M242" s="239"/>
      <c r="N242" s="239"/>
      <c r="O242" s="239"/>
      <c r="P242" s="239"/>
      <c r="Q242" s="239"/>
      <c r="R242" s="239"/>
      <c r="S242" s="239" t="s">
        <v>401</v>
      </c>
      <c r="T242" s="239"/>
      <c r="U242" s="239" t="s">
        <v>401</v>
      </c>
      <c r="V242" s="239" t="s">
        <v>401</v>
      </c>
      <c r="W242" s="239"/>
      <c r="X242" s="239"/>
      <c r="Y242" s="239"/>
      <c r="Z242" s="239"/>
      <c r="AA242" s="239"/>
      <c r="AB242" s="239"/>
      <c r="AC242" s="239"/>
      <c r="AD242" s="239"/>
      <c r="AE242" s="239"/>
      <c r="AF242" s="239"/>
      <c r="AG242" s="239"/>
      <c r="AH242" s="239"/>
      <c r="AI242" s="237"/>
    </row>
    <row r="243" spans="1:35" ht="15" customHeight="1">
      <c r="A243" s="29" t="s">
        <v>650</v>
      </c>
      <c r="B243" s="29" t="s">
        <v>651</v>
      </c>
      <c r="C243" s="240">
        <v>276.94407812500003</v>
      </c>
      <c r="D243" s="240">
        <v>276.94407812500003</v>
      </c>
      <c r="E243" s="240">
        <v>0.05</v>
      </c>
      <c r="F243" s="231">
        <v>335.16283453125004</v>
      </c>
      <c r="G243" s="231">
        <v>335.16283453125004</v>
      </c>
      <c r="H243" s="241"/>
      <c r="I243" s="39"/>
      <c r="J243" s="39"/>
      <c r="K243" s="39"/>
      <c r="L243" s="239"/>
      <c r="M243" s="239"/>
      <c r="N243" s="239"/>
      <c r="O243" s="239"/>
      <c r="P243" s="239"/>
      <c r="Q243" s="239"/>
      <c r="R243" s="239"/>
      <c r="S243" s="239" t="s">
        <v>401</v>
      </c>
      <c r="T243" s="239"/>
      <c r="U243" s="239" t="s">
        <v>401</v>
      </c>
      <c r="V243" s="239" t="s">
        <v>401</v>
      </c>
      <c r="W243" s="239"/>
      <c r="X243" s="239"/>
      <c r="Y243" s="239"/>
      <c r="Z243" s="239"/>
      <c r="AA243" s="239"/>
      <c r="AB243" s="239"/>
      <c r="AC243" s="239"/>
      <c r="AD243" s="239"/>
      <c r="AE243" s="239"/>
      <c r="AF243" s="239"/>
      <c r="AG243" s="239"/>
      <c r="AH243" s="239"/>
      <c r="AI243" s="237"/>
    </row>
    <row r="244" spans="1:35" ht="15" customHeight="1">
      <c r="A244" s="29" t="s">
        <v>652</v>
      </c>
      <c r="B244" s="29" t="s">
        <v>653</v>
      </c>
      <c r="C244" s="240">
        <v>24.605831250000001</v>
      </c>
      <c r="D244" s="240">
        <v>24.605831250000001</v>
      </c>
      <c r="E244" s="240">
        <v>0.05</v>
      </c>
      <c r="F244" s="231">
        <v>29.833555812500002</v>
      </c>
      <c r="G244" s="231">
        <v>29.833555812500002</v>
      </c>
      <c r="H244" s="241"/>
      <c r="I244" s="39"/>
      <c r="J244" s="39"/>
      <c r="K244" s="39"/>
      <c r="L244" s="239"/>
      <c r="M244" s="239"/>
      <c r="N244" s="239"/>
      <c r="O244" s="239"/>
      <c r="P244" s="239"/>
      <c r="Q244" s="239"/>
      <c r="R244" s="239"/>
      <c r="S244" s="239" t="s">
        <v>401</v>
      </c>
      <c r="T244" s="239"/>
      <c r="U244" s="239" t="s">
        <v>401</v>
      </c>
      <c r="V244" s="239" t="s">
        <v>401</v>
      </c>
      <c r="W244" s="239"/>
      <c r="X244" s="239"/>
      <c r="Y244" s="239"/>
      <c r="Z244" s="239"/>
      <c r="AA244" s="239"/>
      <c r="AB244" s="239"/>
      <c r="AC244" s="239"/>
      <c r="AD244" s="239"/>
      <c r="AE244" s="239"/>
      <c r="AF244" s="239"/>
      <c r="AG244" s="239"/>
      <c r="AH244" s="239"/>
      <c r="AI244" s="237"/>
    </row>
    <row r="245" spans="1:35" ht="15" customHeight="1">
      <c r="A245" s="29" t="s">
        <v>654</v>
      </c>
      <c r="B245" s="29" t="s">
        <v>655</v>
      </c>
      <c r="C245" s="240">
        <v>79.263031249999997</v>
      </c>
      <c r="D245" s="240">
        <v>79.263031249999997</v>
      </c>
      <c r="E245" s="240">
        <v>0.05</v>
      </c>
      <c r="F245" s="231">
        <v>95.968767812499991</v>
      </c>
      <c r="G245" s="231">
        <v>95.968767812499991</v>
      </c>
      <c r="H245" s="241"/>
      <c r="I245" s="39"/>
      <c r="J245" s="39"/>
      <c r="K245" s="39"/>
      <c r="L245" s="239"/>
      <c r="M245" s="239"/>
      <c r="N245" s="239"/>
      <c r="O245" s="239"/>
      <c r="P245" s="239"/>
      <c r="Q245" s="239"/>
      <c r="R245" s="239"/>
      <c r="S245" s="239" t="s">
        <v>401</v>
      </c>
      <c r="T245" s="239"/>
      <c r="U245" s="239" t="s">
        <v>401</v>
      </c>
      <c r="V245" s="239" t="s">
        <v>401</v>
      </c>
      <c r="W245" s="239"/>
      <c r="X245" s="239"/>
      <c r="Y245" s="239"/>
      <c r="Z245" s="239"/>
      <c r="AA245" s="239"/>
      <c r="AB245" s="239"/>
      <c r="AC245" s="239"/>
      <c r="AD245" s="239"/>
      <c r="AE245" s="239"/>
      <c r="AF245" s="239"/>
      <c r="AG245" s="239"/>
      <c r="AH245" s="239"/>
      <c r="AI245" s="237"/>
    </row>
    <row r="246" spans="1:35" ht="15" customHeight="1">
      <c r="A246" s="29" t="s">
        <v>656</v>
      </c>
      <c r="B246" s="29" t="s">
        <v>657</v>
      </c>
      <c r="C246" s="240">
        <v>104.62103437500001</v>
      </c>
      <c r="D246" s="240">
        <v>104.62103437500001</v>
      </c>
      <c r="E246" s="240">
        <v>0.05</v>
      </c>
      <c r="F246" s="231">
        <v>126.65195159375</v>
      </c>
      <c r="G246" s="231">
        <v>126.65195159375</v>
      </c>
      <c r="H246" s="241"/>
      <c r="I246" s="39"/>
      <c r="J246" s="39"/>
      <c r="K246" s="39"/>
      <c r="L246" s="239"/>
      <c r="M246" s="239"/>
      <c r="N246" s="239"/>
      <c r="O246" s="239"/>
      <c r="P246" s="239"/>
      <c r="Q246" s="239"/>
      <c r="R246" s="239"/>
      <c r="S246" s="239" t="s">
        <v>401</v>
      </c>
      <c r="T246" s="239"/>
      <c r="U246" s="239" t="s">
        <v>401</v>
      </c>
      <c r="V246" s="239" t="s">
        <v>401</v>
      </c>
      <c r="W246" s="239"/>
      <c r="X246" s="239"/>
      <c r="Y246" s="239"/>
      <c r="Z246" s="239"/>
      <c r="AA246" s="239"/>
      <c r="AB246" s="239"/>
      <c r="AC246" s="239"/>
      <c r="AD246" s="239"/>
      <c r="AE246" s="239"/>
      <c r="AF246" s="239"/>
      <c r="AG246" s="239"/>
      <c r="AH246" s="239"/>
      <c r="AI246" s="237"/>
    </row>
    <row r="247" spans="1:35" ht="15" customHeight="1">
      <c r="A247" s="29" t="s">
        <v>658</v>
      </c>
      <c r="B247" s="29" t="s">
        <v>659</v>
      </c>
      <c r="C247" s="240">
        <v>119.40097812500001</v>
      </c>
      <c r="D247" s="240">
        <v>119.40097812500001</v>
      </c>
      <c r="E247" s="240">
        <v>0.05</v>
      </c>
      <c r="F247" s="231">
        <v>144.53568353125002</v>
      </c>
      <c r="G247" s="231">
        <v>144.53568353125002</v>
      </c>
      <c r="H247" s="241"/>
      <c r="I247" s="39"/>
      <c r="J247" s="39"/>
      <c r="K247" s="39"/>
      <c r="L247" s="239"/>
      <c r="M247" s="239"/>
      <c r="N247" s="239"/>
      <c r="O247" s="239"/>
      <c r="P247" s="239"/>
      <c r="Q247" s="239"/>
      <c r="R247" s="239"/>
      <c r="S247" s="239" t="s">
        <v>401</v>
      </c>
      <c r="T247" s="239"/>
      <c r="U247" s="239" t="s">
        <v>401</v>
      </c>
      <c r="V247" s="239" t="s">
        <v>401</v>
      </c>
      <c r="W247" s="239"/>
      <c r="X247" s="239"/>
      <c r="Y247" s="239"/>
      <c r="Z247" s="239"/>
      <c r="AA247" s="239"/>
      <c r="AB247" s="239"/>
      <c r="AC247" s="239"/>
      <c r="AD247" s="239"/>
      <c r="AE247" s="239"/>
      <c r="AF247" s="239"/>
      <c r="AG247" s="239"/>
      <c r="AH247" s="239"/>
      <c r="AI247" s="237"/>
    </row>
    <row r="248" spans="1:35" ht="15" customHeight="1">
      <c r="A248" s="29" t="s">
        <v>660</v>
      </c>
      <c r="B248" s="29" t="s">
        <v>661</v>
      </c>
      <c r="C248" s="240">
        <v>285.33009375</v>
      </c>
      <c r="D248" s="240">
        <v>285.33009375</v>
      </c>
      <c r="E248" s="240">
        <v>0.05</v>
      </c>
      <c r="F248" s="231">
        <v>345.30991343750003</v>
      </c>
      <c r="G248" s="231">
        <v>345.30991343750003</v>
      </c>
      <c r="H248" s="241"/>
      <c r="I248" s="39"/>
      <c r="J248" s="39"/>
      <c r="K248" s="39"/>
      <c r="L248" s="239"/>
      <c r="M248" s="239"/>
      <c r="N248" s="239"/>
      <c r="O248" s="239"/>
      <c r="P248" s="239"/>
      <c r="Q248" s="239"/>
      <c r="R248" s="239"/>
      <c r="S248" s="239" t="s">
        <v>401</v>
      </c>
      <c r="T248" s="239"/>
      <c r="U248" s="239" t="s">
        <v>401</v>
      </c>
      <c r="V248" s="239" t="s">
        <v>401</v>
      </c>
      <c r="W248" s="239"/>
      <c r="X248" s="239"/>
      <c r="Y248" s="239"/>
      <c r="Z248" s="239"/>
      <c r="AA248" s="239"/>
      <c r="AB248" s="239"/>
      <c r="AC248" s="239"/>
      <c r="AD248" s="239"/>
      <c r="AE248" s="239"/>
      <c r="AF248" s="239"/>
      <c r="AG248" s="239"/>
      <c r="AH248" s="239"/>
      <c r="AI248" s="237"/>
    </row>
    <row r="249" spans="1:35" ht="15" customHeight="1">
      <c r="A249" s="29" t="s">
        <v>662</v>
      </c>
      <c r="B249" s="29" t="s">
        <v>663</v>
      </c>
      <c r="C249" s="240">
        <v>298.39265625000002</v>
      </c>
      <c r="D249" s="240">
        <v>298.39265625000002</v>
      </c>
      <c r="E249" s="240">
        <v>0.05</v>
      </c>
      <c r="F249" s="231">
        <v>361.11561406250001</v>
      </c>
      <c r="G249" s="231">
        <v>361.11561406250001</v>
      </c>
      <c r="H249" s="241"/>
      <c r="I249" s="39"/>
      <c r="J249" s="39"/>
      <c r="K249" s="39"/>
      <c r="L249" s="239"/>
      <c r="M249" s="239"/>
      <c r="N249" s="239"/>
      <c r="O249" s="239"/>
      <c r="P249" s="239"/>
      <c r="Q249" s="239"/>
      <c r="R249" s="239"/>
      <c r="S249" s="239" t="s">
        <v>401</v>
      </c>
      <c r="T249" s="239"/>
      <c r="U249" s="239" t="s">
        <v>401</v>
      </c>
      <c r="V249" s="239" t="s">
        <v>401</v>
      </c>
      <c r="W249" s="239"/>
      <c r="X249" s="239"/>
      <c r="Y249" s="239"/>
      <c r="Z249" s="239"/>
      <c r="AA249" s="239"/>
      <c r="AB249" s="239"/>
      <c r="AC249" s="239"/>
      <c r="AD249" s="239"/>
      <c r="AE249" s="239"/>
      <c r="AF249" s="239"/>
      <c r="AG249" s="239"/>
      <c r="AH249" s="239"/>
      <c r="AI249" s="237"/>
    </row>
    <row r="250" spans="1:35" ht="15" customHeight="1">
      <c r="A250" s="29" t="s">
        <v>664</v>
      </c>
      <c r="B250" s="29" t="s">
        <v>665</v>
      </c>
      <c r="C250" s="240">
        <v>417.9943381249999</v>
      </c>
      <c r="D250" s="240">
        <v>417.9943381249999</v>
      </c>
      <c r="E250" s="240">
        <v>0.05</v>
      </c>
      <c r="F250" s="231">
        <v>505.8336491312499</v>
      </c>
      <c r="G250" s="231">
        <v>505.8336491312499</v>
      </c>
      <c r="H250" s="241"/>
      <c r="I250" s="39"/>
      <c r="J250" s="39"/>
      <c r="K250" s="39"/>
      <c r="L250" s="239"/>
      <c r="M250" s="239"/>
      <c r="N250" s="239"/>
      <c r="O250" s="239"/>
      <c r="P250" s="239"/>
      <c r="Q250" s="239"/>
      <c r="R250" s="239"/>
      <c r="S250" s="239" t="s">
        <v>401</v>
      </c>
      <c r="T250" s="239"/>
      <c r="U250" s="239" t="s">
        <v>401</v>
      </c>
      <c r="V250" s="239" t="s">
        <v>401</v>
      </c>
      <c r="W250" s="239"/>
      <c r="X250" s="239"/>
      <c r="Y250" s="239"/>
      <c r="Z250" s="239"/>
      <c r="AA250" s="239"/>
      <c r="AB250" s="239"/>
      <c r="AC250" s="239"/>
      <c r="AD250" s="239"/>
      <c r="AE250" s="239"/>
      <c r="AF250" s="239"/>
      <c r="AG250" s="239"/>
      <c r="AH250" s="239"/>
      <c r="AI250" s="237"/>
    </row>
    <row r="251" spans="1:35" ht="15" customHeight="1">
      <c r="A251" s="29" t="s">
        <v>666</v>
      </c>
      <c r="B251" s="29" t="s">
        <v>667</v>
      </c>
      <c r="C251" s="240">
        <v>351.36760750000008</v>
      </c>
      <c r="D251" s="240">
        <v>351.36760750000008</v>
      </c>
      <c r="E251" s="240">
        <v>0.05</v>
      </c>
      <c r="F251" s="231">
        <v>425.21530507500012</v>
      </c>
      <c r="G251" s="231">
        <v>425.21530507500012</v>
      </c>
      <c r="H251" s="241"/>
      <c r="I251" s="39"/>
      <c r="J251" s="39"/>
      <c r="K251" s="39"/>
      <c r="L251" s="239"/>
      <c r="M251" s="239"/>
      <c r="N251" s="239"/>
      <c r="O251" s="239"/>
      <c r="P251" s="239"/>
      <c r="Q251" s="239"/>
      <c r="R251" s="239"/>
      <c r="S251" s="239" t="s">
        <v>401</v>
      </c>
      <c r="T251" s="239"/>
      <c r="U251" s="239" t="s">
        <v>401</v>
      </c>
      <c r="V251" s="239" t="s">
        <v>401</v>
      </c>
      <c r="W251" s="239"/>
      <c r="X251" s="239"/>
      <c r="Y251" s="239"/>
      <c r="Z251" s="239"/>
      <c r="AA251" s="239"/>
      <c r="AB251" s="239"/>
      <c r="AC251" s="239"/>
      <c r="AD251" s="239"/>
      <c r="AE251" s="239"/>
      <c r="AF251" s="239"/>
      <c r="AG251" s="239"/>
      <c r="AH251" s="239"/>
      <c r="AI251" s="237"/>
    </row>
    <row r="252" spans="1:35" ht="15" customHeight="1">
      <c r="A252" s="29" t="s">
        <v>668</v>
      </c>
      <c r="B252" s="29" t="s">
        <v>669</v>
      </c>
      <c r="C252" s="240">
        <v>273.77673375000006</v>
      </c>
      <c r="D252" s="240">
        <v>273.77673375000006</v>
      </c>
      <c r="E252" s="240">
        <v>0.05</v>
      </c>
      <c r="F252" s="231">
        <v>331.33034783750009</v>
      </c>
      <c r="G252" s="231">
        <v>331.33034783750009</v>
      </c>
      <c r="H252" s="241"/>
      <c r="I252" s="39"/>
      <c r="J252" s="39"/>
      <c r="K252" s="39"/>
      <c r="L252" s="239"/>
      <c r="M252" s="239"/>
      <c r="N252" s="239"/>
      <c r="O252" s="239"/>
      <c r="P252" s="239"/>
      <c r="Q252" s="239"/>
      <c r="R252" s="239"/>
      <c r="S252" s="239" t="s">
        <v>401</v>
      </c>
      <c r="T252" s="239"/>
      <c r="U252" s="239" t="s">
        <v>401</v>
      </c>
      <c r="V252" s="239" t="s">
        <v>401</v>
      </c>
      <c r="W252" s="239"/>
      <c r="X252" s="239"/>
      <c r="Y252" s="239"/>
      <c r="Z252" s="239"/>
      <c r="AA252" s="239"/>
      <c r="AB252" s="239"/>
      <c r="AC252" s="239"/>
      <c r="AD252" s="239"/>
      <c r="AE252" s="239"/>
      <c r="AF252" s="239"/>
      <c r="AG252" s="239"/>
      <c r="AH252" s="239"/>
      <c r="AI252" s="237"/>
    </row>
    <row r="253" spans="1:35" ht="15" customHeight="1">
      <c r="A253" s="29" t="s">
        <v>670</v>
      </c>
      <c r="B253" s="29" t="s">
        <v>671</v>
      </c>
      <c r="C253" s="240">
        <v>240.02262374999998</v>
      </c>
      <c r="D253" s="240">
        <v>240.02262374999998</v>
      </c>
      <c r="E253" s="240">
        <v>0.05</v>
      </c>
      <c r="F253" s="231">
        <v>290.48787473749996</v>
      </c>
      <c r="G253" s="231">
        <v>290.48787473749996</v>
      </c>
      <c r="H253" s="241"/>
      <c r="I253" s="39"/>
      <c r="J253" s="39"/>
      <c r="K253" s="39"/>
      <c r="L253" s="239"/>
      <c r="M253" s="239"/>
      <c r="N253" s="239"/>
      <c r="O253" s="239"/>
      <c r="P253" s="239"/>
      <c r="Q253" s="239"/>
      <c r="R253" s="239"/>
      <c r="S253" s="239" t="s">
        <v>401</v>
      </c>
      <c r="T253" s="239"/>
      <c r="U253" s="239" t="s">
        <v>401</v>
      </c>
      <c r="V253" s="239" t="s">
        <v>401</v>
      </c>
      <c r="W253" s="239"/>
      <c r="X253" s="239"/>
      <c r="Y253" s="239"/>
      <c r="Z253" s="239"/>
      <c r="AA253" s="239"/>
      <c r="AB253" s="239"/>
      <c r="AC253" s="239"/>
      <c r="AD253" s="239"/>
      <c r="AE253" s="239"/>
      <c r="AF253" s="239"/>
      <c r="AG253" s="239"/>
      <c r="AH253" s="239"/>
      <c r="AI253" s="237"/>
    </row>
    <row r="254" spans="1:35" ht="15" customHeight="1">
      <c r="A254" s="239" t="s">
        <v>672</v>
      </c>
      <c r="B254" s="239" t="s">
        <v>673</v>
      </c>
      <c r="C254" s="240">
        <v>71.361021875000006</v>
      </c>
      <c r="D254" s="240">
        <v>71.361021875000006</v>
      </c>
      <c r="E254" s="240">
        <v>0.05</v>
      </c>
      <c r="F254" s="231">
        <v>86.407336468750003</v>
      </c>
      <c r="G254" s="231">
        <v>86.407336468750003</v>
      </c>
      <c r="H254" s="241"/>
      <c r="I254" s="39"/>
      <c r="J254" s="39"/>
      <c r="K254" s="39"/>
      <c r="L254" s="239"/>
      <c r="M254" s="239"/>
      <c r="N254" s="239"/>
      <c r="O254" s="239"/>
      <c r="P254" s="239"/>
      <c r="Q254" s="239"/>
      <c r="R254" s="239"/>
      <c r="S254" s="239" t="s">
        <v>401</v>
      </c>
      <c r="T254" s="239"/>
      <c r="U254" s="239" t="s">
        <v>401</v>
      </c>
      <c r="V254" s="239" t="s">
        <v>401</v>
      </c>
      <c r="W254" s="239"/>
      <c r="X254" s="239"/>
      <c r="Y254" s="239"/>
      <c r="Z254" s="239"/>
      <c r="AA254" s="239"/>
      <c r="AB254" s="239"/>
      <c r="AC254" s="239"/>
      <c r="AD254" s="239"/>
      <c r="AE254" s="239"/>
      <c r="AF254" s="239"/>
      <c r="AG254" s="239"/>
      <c r="AH254" s="239"/>
      <c r="AI254" s="237"/>
    </row>
    <row r="255" spans="1:35" ht="15" customHeight="1">
      <c r="A255" s="239" t="s">
        <v>674</v>
      </c>
      <c r="B255" s="239" t="s">
        <v>675</v>
      </c>
      <c r="C255" s="240">
        <v>273.55883749999998</v>
      </c>
      <c r="D255" s="240">
        <v>273.55883749999998</v>
      </c>
      <c r="E255" s="240">
        <v>0.05</v>
      </c>
      <c r="F255" s="231">
        <v>331.066693375</v>
      </c>
      <c r="G255" s="231">
        <v>331.066693375</v>
      </c>
      <c r="H255" s="241"/>
      <c r="I255" s="39"/>
      <c r="J255" s="39"/>
      <c r="K255" s="39"/>
      <c r="L255" s="239"/>
      <c r="M255" s="239"/>
      <c r="N255" s="239"/>
      <c r="O255" s="239"/>
      <c r="P255" s="239"/>
      <c r="Q255" s="239"/>
      <c r="R255" s="239"/>
      <c r="S255" s="239" t="s">
        <v>401</v>
      </c>
      <c r="T255" s="239"/>
      <c r="U255" s="239" t="s">
        <v>401</v>
      </c>
      <c r="V255" s="239" t="s">
        <v>401</v>
      </c>
      <c r="W255" s="239"/>
      <c r="X255" s="239"/>
      <c r="Y255" s="239"/>
      <c r="Z255" s="239"/>
      <c r="AA255" s="239"/>
      <c r="AB255" s="239"/>
      <c r="AC255" s="239"/>
      <c r="AD255" s="239"/>
      <c r="AE255" s="239"/>
      <c r="AF255" s="239"/>
      <c r="AG255" s="239"/>
      <c r="AH255" s="239"/>
      <c r="AI255" s="237"/>
    </row>
    <row r="256" spans="1:35" ht="15" customHeight="1">
      <c r="A256" s="239" t="s">
        <v>676</v>
      </c>
      <c r="B256" s="239" t="s">
        <v>677</v>
      </c>
      <c r="C256" s="240">
        <v>19.497603125000001</v>
      </c>
      <c r="D256" s="240">
        <v>19.497603125000001</v>
      </c>
      <c r="E256" s="240">
        <v>0.05</v>
      </c>
      <c r="F256" s="231">
        <v>23.65259978125</v>
      </c>
      <c r="G256" s="231">
        <v>23.65259978125</v>
      </c>
      <c r="H256" s="241"/>
      <c r="I256" s="39"/>
      <c r="J256" s="39"/>
      <c r="K256" s="39"/>
      <c r="L256" s="239"/>
      <c r="M256" s="239"/>
      <c r="N256" s="239"/>
      <c r="O256" s="239"/>
      <c r="P256" s="239"/>
      <c r="Q256" s="239"/>
      <c r="R256" s="239"/>
      <c r="S256" s="239" t="s">
        <v>401</v>
      </c>
      <c r="T256" s="239"/>
      <c r="U256" s="239" t="s">
        <v>401</v>
      </c>
      <c r="V256" s="239" t="s">
        <v>401</v>
      </c>
      <c r="W256" s="239"/>
      <c r="X256" s="239"/>
      <c r="Y256" s="239"/>
      <c r="Z256" s="239"/>
      <c r="AA256" s="239"/>
      <c r="AB256" s="239"/>
      <c r="AC256" s="239"/>
      <c r="AD256" s="239"/>
      <c r="AE256" s="239"/>
      <c r="AF256" s="239"/>
      <c r="AG256" s="239"/>
      <c r="AH256" s="239"/>
      <c r="AI256" s="237"/>
    </row>
    <row r="257" spans="1:35" ht="15" customHeight="1">
      <c r="A257" s="239" t="s">
        <v>678</v>
      </c>
      <c r="B257" s="239" t="s">
        <v>679</v>
      </c>
      <c r="C257" s="240">
        <v>270.48848125000001</v>
      </c>
      <c r="D257" s="240">
        <v>270.48848125000001</v>
      </c>
      <c r="E257" s="240">
        <v>0.05</v>
      </c>
      <c r="F257" s="231">
        <v>327.35156231249999</v>
      </c>
      <c r="G257" s="231">
        <v>327.35156231249999</v>
      </c>
      <c r="H257" s="241"/>
      <c r="I257" s="39"/>
      <c r="J257" s="39"/>
      <c r="K257" s="39"/>
      <c r="L257" s="239"/>
      <c r="M257" s="239"/>
      <c r="N257" s="239"/>
      <c r="O257" s="239"/>
      <c r="P257" s="239"/>
      <c r="Q257" s="239"/>
      <c r="R257" s="239"/>
      <c r="S257" s="239" t="s">
        <v>401</v>
      </c>
      <c r="T257" s="239"/>
      <c r="U257" s="239" t="s">
        <v>401</v>
      </c>
      <c r="V257" s="239" t="s">
        <v>401</v>
      </c>
      <c r="W257" s="239"/>
      <c r="X257" s="239"/>
      <c r="Y257" s="239"/>
      <c r="Z257" s="239"/>
      <c r="AA257" s="239"/>
      <c r="AB257" s="239"/>
      <c r="AC257" s="239"/>
      <c r="AD257" s="239"/>
      <c r="AE257" s="239"/>
      <c r="AF257" s="239"/>
      <c r="AG257" s="239"/>
      <c r="AH257" s="239"/>
      <c r="AI257" s="237"/>
    </row>
    <row r="258" spans="1:35" ht="15" customHeight="1">
      <c r="A258" s="239" t="s">
        <v>680</v>
      </c>
      <c r="B258" s="239" t="s">
        <v>681</v>
      </c>
      <c r="C258" s="240">
        <v>233.42631</v>
      </c>
      <c r="D258" s="240">
        <v>233.42631</v>
      </c>
      <c r="E258" s="240">
        <v>0.05</v>
      </c>
      <c r="F258" s="231">
        <v>282.5063351</v>
      </c>
      <c r="G258" s="231">
        <v>282.5063351</v>
      </c>
      <c r="H258" s="241"/>
      <c r="I258" s="39"/>
      <c r="J258" s="39"/>
      <c r="K258" s="39"/>
      <c r="L258" s="239"/>
      <c r="M258" s="239"/>
      <c r="N258" s="239"/>
      <c r="O258" s="239"/>
      <c r="P258" s="239"/>
      <c r="Q258" s="239"/>
      <c r="R258" s="239"/>
      <c r="S258" s="239" t="s">
        <v>401</v>
      </c>
      <c r="T258" s="239"/>
      <c r="U258" s="239" t="s">
        <v>401</v>
      </c>
      <c r="V258" s="239" t="s">
        <v>401</v>
      </c>
      <c r="W258" s="239"/>
      <c r="X258" s="239"/>
      <c r="Y258" s="239"/>
      <c r="Z258" s="239"/>
      <c r="AA258" s="239"/>
      <c r="AB258" s="239"/>
      <c r="AC258" s="239"/>
      <c r="AD258" s="239"/>
      <c r="AE258" s="239"/>
      <c r="AF258" s="239"/>
      <c r="AG258" s="239"/>
      <c r="AH258" s="239"/>
      <c r="AI258" s="237"/>
    </row>
    <row r="259" spans="1:35" ht="15" customHeight="1">
      <c r="A259" s="239" t="s">
        <v>682</v>
      </c>
      <c r="B259" s="239" t="s">
        <v>683</v>
      </c>
      <c r="C259" s="240">
        <v>221.33306812500001</v>
      </c>
      <c r="D259" s="240">
        <v>221.33306812500001</v>
      </c>
      <c r="E259" s="240">
        <v>0.05</v>
      </c>
      <c r="F259" s="231">
        <v>267.87351243124999</v>
      </c>
      <c r="G259" s="231">
        <v>267.87351243124999</v>
      </c>
      <c r="H259" s="241"/>
      <c r="I259" s="39"/>
      <c r="J259" s="39"/>
      <c r="K259" s="39"/>
      <c r="L259" s="239"/>
      <c r="M259" s="239"/>
      <c r="N259" s="239"/>
      <c r="O259" s="239"/>
      <c r="P259" s="239"/>
      <c r="Q259" s="239"/>
      <c r="R259" s="239"/>
      <c r="S259" s="239" t="s">
        <v>401</v>
      </c>
      <c r="T259" s="239"/>
      <c r="U259" s="239" t="s">
        <v>401</v>
      </c>
      <c r="V259" s="239" t="s">
        <v>401</v>
      </c>
      <c r="W259" s="239"/>
      <c r="X259" s="239"/>
      <c r="Y259" s="239"/>
      <c r="Z259" s="239"/>
      <c r="AA259" s="239"/>
      <c r="AB259" s="239"/>
      <c r="AC259" s="239"/>
      <c r="AD259" s="239"/>
      <c r="AE259" s="239"/>
      <c r="AF259" s="239"/>
      <c r="AG259" s="239"/>
      <c r="AH259" s="239"/>
      <c r="AI259" s="237"/>
    </row>
    <row r="260" spans="1:35" ht="15" customHeight="1">
      <c r="A260" s="239" t="s">
        <v>684</v>
      </c>
      <c r="B260" s="239" t="s">
        <v>685</v>
      </c>
      <c r="C260" s="240">
        <v>329.11247687500008</v>
      </c>
      <c r="D260" s="240">
        <v>329.11247687500008</v>
      </c>
      <c r="E260" s="240">
        <v>0.05</v>
      </c>
      <c r="F260" s="231">
        <v>398.28659701875011</v>
      </c>
      <c r="G260" s="231">
        <v>398.28659701875011</v>
      </c>
      <c r="H260" s="241"/>
      <c r="I260" s="39"/>
      <c r="J260" s="39"/>
      <c r="K260" s="39"/>
      <c r="L260" s="239"/>
      <c r="M260" s="239"/>
      <c r="N260" s="239"/>
      <c r="O260" s="239"/>
      <c r="P260" s="239"/>
      <c r="Q260" s="239"/>
      <c r="R260" s="239"/>
      <c r="S260" s="239" t="s">
        <v>401</v>
      </c>
      <c r="T260" s="239"/>
      <c r="U260" s="239" t="s">
        <v>401</v>
      </c>
      <c r="V260" s="239" t="s">
        <v>401</v>
      </c>
      <c r="W260" s="239"/>
      <c r="X260" s="239"/>
      <c r="Y260" s="239"/>
      <c r="Z260" s="239"/>
      <c r="AA260" s="239"/>
      <c r="AB260" s="239"/>
      <c r="AC260" s="239"/>
      <c r="AD260" s="239"/>
      <c r="AE260" s="239"/>
      <c r="AF260" s="239"/>
      <c r="AG260" s="239"/>
      <c r="AH260" s="239"/>
      <c r="AI260" s="237"/>
    </row>
    <row r="261" spans="1:35" ht="15" customHeight="1">
      <c r="A261" s="239" t="s">
        <v>686</v>
      </c>
      <c r="B261" s="239" t="s">
        <v>687</v>
      </c>
      <c r="C261" s="240">
        <v>101.547875</v>
      </c>
      <c r="D261" s="240">
        <v>101.547875</v>
      </c>
      <c r="E261" s="240">
        <v>0.05</v>
      </c>
      <c r="F261" s="231">
        <v>122.93342875</v>
      </c>
      <c r="G261" s="231">
        <v>122.93342875</v>
      </c>
      <c r="H261" s="241"/>
      <c r="I261" s="39"/>
      <c r="J261" s="39"/>
      <c r="K261" s="39"/>
      <c r="L261" s="239"/>
      <c r="M261" s="239"/>
      <c r="N261" s="239"/>
      <c r="O261" s="239"/>
      <c r="P261" s="239"/>
      <c r="Q261" s="239"/>
      <c r="R261" s="239"/>
      <c r="S261" s="239" t="s">
        <v>401</v>
      </c>
      <c r="T261" s="239"/>
      <c r="U261" s="239" t="s">
        <v>401</v>
      </c>
      <c r="V261" s="239" t="s">
        <v>401</v>
      </c>
      <c r="W261" s="239"/>
      <c r="X261" s="239"/>
      <c r="Y261" s="239"/>
      <c r="Z261" s="239"/>
      <c r="AA261" s="239"/>
      <c r="AB261" s="239"/>
      <c r="AC261" s="239"/>
      <c r="AD261" s="239"/>
      <c r="AE261" s="239"/>
      <c r="AF261" s="239"/>
      <c r="AG261" s="239"/>
      <c r="AH261" s="239"/>
      <c r="AI261" s="237"/>
    </row>
    <row r="262" spans="1:35" ht="15" customHeight="1">
      <c r="A262" s="239" t="s">
        <v>688</v>
      </c>
      <c r="B262" s="239" t="s">
        <v>689</v>
      </c>
      <c r="C262" s="240">
        <v>251.76734374999998</v>
      </c>
      <c r="D262" s="240">
        <v>251.76734374999998</v>
      </c>
      <c r="E262" s="240">
        <v>0.05</v>
      </c>
      <c r="F262" s="231">
        <v>304.69898593749997</v>
      </c>
      <c r="G262" s="231">
        <v>304.69898593749997</v>
      </c>
      <c r="H262" s="241"/>
      <c r="I262" s="39"/>
      <c r="J262" s="39"/>
      <c r="K262" s="39"/>
      <c r="L262" s="239"/>
      <c r="M262" s="239"/>
      <c r="N262" s="239"/>
      <c r="O262" s="239"/>
      <c r="P262" s="239"/>
      <c r="Q262" s="239"/>
      <c r="R262" s="239"/>
      <c r="S262" s="239" t="s">
        <v>401</v>
      </c>
      <c r="T262" s="239"/>
      <c r="U262" s="239" t="s">
        <v>401</v>
      </c>
      <c r="V262" s="239" t="s">
        <v>401</v>
      </c>
      <c r="W262" s="239"/>
      <c r="X262" s="239"/>
      <c r="Y262" s="239"/>
      <c r="Z262" s="239"/>
      <c r="AA262" s="239"/>
      <c r="AB262" s="239"/>
      <c r="AC262" s="239"/>
      <c r="AD262" s="239"/>
      <c r="AE262" s="239"/>
      <c r="AF262" s="239"/>
      <c r="AG262" s="239"/>
      <c r="AH262" s="239"/>
      <c r="AI262" s="237"/>
    </row>
    <row r="263" spans="1:35" ht="15" customHeight="1">
      <c r="A263" s="239" t="s">
        <v>690</v>
      </c>
      <c r="B263" s="239" t="s">
        <v>691</v>
      </c>
      <c r="C263" s="240">
        <v>233.11721875000001</v>
      </c>
      <c r="D263" s="240">
        <v>233.11721875000001</v>
      </c>
      <c r="E263" s="240">
        <v>0.05</v>
      </c>
      <c r="F263" s="231">
        <v>282.13233468750002</v>
      </c>
      <c r="G263" s="231">
        <v>282.13233468750002</v>
      </c>
      <c r="H263" s="241"/>
      <c r="I263" s="39"/>
      <c r="J263" s="39"/>
      <c r="K263" s="39"/>
      <c r="L263" s="239"/>
      <c r="M263" s="239"/>
      <c r="N263" s="239"/>
      <c r="O263" s="239"/>
      <c r="P263" s="239"/>
      <c r="Q263" s="239"/>
      <c r="R263" s="239"/>
      <c r="S263" s="239" t="s">
        <v>401</v>
      </c>
      <c r="T263" s="239"/>
      <c r="U263" s="239" t="s">
        <v>401</v>
      </c>
      <c r="V263" s="239" t="s">
        <v>401</v>
      </c>
      <c r="W263" s="239"/>
      <c r="X263" s="239"/>
      <c r="Y263" s="239"/>
      <c r="Z263" s="239"/>
      <c r="AA263" s="239"/>
      <c r="AB263" s="239"/>
      <c r="AC263" s="239"/>
      <c r="AD263" s="239"/>
      <c r="AE263" s="239"/>
      <c r="AF263" s="239"/>
      <c r="AG263" s="239"/>
      <c r="AH263" s="239"/>
      <c r="AI263" s="237"/>
    </row>
    <row r="264" spans="1:35" ht="15" customHeight="1">
      <c r="A264" s="239" t="s">
        <v>692</v>
      </c>
      <c r="B264" s="239" t="s">
        <v>693</v>
      </c>
      <c r="C264" s="240">
        <v>314.24900000000002</v>
      </c>
      <c r="D264" s="240">
        <v>314.24900000000002</v>
      </c>
      <c r="E264" s="240">
        <v>0.05</v>
      </c>
      <c r="F264" s="231">
        <v>380.30179000000004</v>
      </c>
      <c r="G264" s="231">
        <v>380.30179000000004</v>
      </c>
      <c r="H264" s="241"/>
      <c r="I264" s="39"/>
      <c r="J264" s="39"/>
      <c r="K264" s="39"/>
      <c r="L264" s="239"/>
      <c r="M264" s="239"/>
      <c r="N264" s="239"/>
      <c r="O264" s="239"/>
      <c r="P264" s="239"/>
      <c r="Q264" s="239"/>
      <c r="R264" s="239"/>
      <c r="S264" s="239" t="s">
        <v>401</v>
      </c>
      <c r="T264" s="239"/>
      <c r="U264" s="239" t="s">
        <v>401</v>
      </c>
      <c r="V264" s="239" t="s">
        <v>401</v>
      </c>
      <c r="W264" s="239"/>
      <c r="X264" s="239"/>
      <c r="Y264" s="239"/>
      <c r="Z264" s="239"/>
      <c r="AA264" s="239"/>
      <c r="AB264" s="239"/>
      <c r="AC264" s="239"/>
      <c r="AD264" s="239"/>
      <c r="AE264" s="239"/>
      <c r="AF264" s="239"/>
      <c r="AG264" s="239"/>
      <c r="AH264" s="239"/>
      <c r="AI264" s="237"/>
    </row>
    <row r="265" spans="1:35" ht="15" customHeight="1">
      <c r="A265" s="239" t="s">
        <v>694</v>
      </c>
      <c r="B265" s="239" t="s">
        <v>695</v>
      </c>
      <c r="C265" s="240">
        <v>147.43503124999998</v>
      </c>
      <c r="D265" s="240">
        <v>147.43503124999998</v>
      </c>
      <c r="E265" s="240">
        <v>0.05</v>
      </c>
      <c r="F265" s="231">
        <v>178.45688781249999</v>
      </c>
      <c r="G265" s="231">
        <v>178.45688781249999</v>
      </c>
      <c r="H265" s="241"/>
      <c r="I265" s="39"/>
      <c r="J265" s="39"/>
      <c r="K265" s="39"/>
      <c r="L265" s="239"/>
      <c r="M265" s="239"/>
      <c r="N265" s="239"/>
      <c r="O265" s="239"/>
      <c r="P265" s="239"/>
      <c r="Q265" s="239"/>
      <c r="R265" s="239"/>
      <c r="S265" s="239" t="s">
        <v>401</v>
      </c>
      <c r="T265" s="239"/>
      <c r="U265" s="239" t="s">
        <v>401</v>
      </c>
      <c r="V265" s="239" t="s">
        <v>401</v>
      </c>
      <c r="W265" s="239"/>
      <c r="X265" s="239"/>
      <c r="Y265" s="239"/>
      <c r="Z265" s="239"/>
      <c r="AA265" s="239"/>
      <c r="AB265" s="239"/>
      <c r="AC265" s="239"/>
      <c r="AD265" s="239"/>
      <c r="AE265" s="239"/>
      <c r="AF265" s="239"/>
      <c r="AG265" s="239"/>
      <c r="AH265" s="239"/>
      <c r="AI265" s="237"/>
    </row>
    <row r="266" spans="1:35" ht="15" customHeight="1">
      <c r="A266" s="239" t="s">
        <v>696</v>
      </c>
      <c r="B266" s="239" t="s">
        <v>697</v>
      </c>
      <c r="C266" s="240">
        <v>196.5738125</v>
      </c>
      <c r="D266" s="240">
        <v>196.5738125</v>
      </c>
      <c r="E266" s="240">
        <v>0.05</v>
      </c>
      <c r="F266" s="231">
        <v>237.91481312500002</v>
      </c>
      <c r="G266" s="231">
        <v>237.91481312500002</v>
      </c>
      <c r="H266" s="241"/>
      <c r="I266" s="39"/>
      <c r="J266" s="39"/>
      <c r="K266" s="39"/>
      <c r="L266" s="239"/>
      <c r="M266" s="239"/>
      <c r="N266" s="239"/>
      <c r="O266" s="239"/>
      <c r="P266" s="239"/>
      <c r="Q266" s="239"/>
      <c r="R266" s="239"/>
      <c r="S266" s="239" t="s">
        <v>401</v>
      </c>
      <c r="T266" s="239"/>
      <c r="U266" s="239" t="s">
        <v>401</v>
      </c>
      <c r="V266" s="239" t="s">
        <v>401</v>
      </c>
      <c r="W266" s="239"/>
      <c r="X266" s="239"/>
      <c r="Y266" s="239"/>
      <c r="Z266" s="239"/>
      <c r="AA266" s="239"/>
      <c r="AB266" s="239"/>
      <c r="AC266" s="239"/>
      <c r="AD266" s="239"/>
      <c r="AE266" s="239"/>
      <c r="AF266" s="239"/>
      <c r="AG266" s="239"/>
      <c r="AH266" s="239"/>
      <c r="AI266" s="237"/>
    </row>
    <row r="267" spans="1:35" ht="15" customHeight="1">
      <c r="A267" s="239" t="s">
        <v>698</v>
      </c>
      <c r="B267" s="239" t="s">
        <v>699</v>
      </c>
      <c r="C267" s="240">
        <v>39.3185</v>
      </c>
      <c r="D267" s="240">
        <v>39.3185</v>
      </c>
      <c r="E267" s="240">
        <v>0.05</v>
      </c>
      <c r="F267" s="231">
        <v>47.635884999999995</v>
      </c>
      <c r="G267" s="231">
        <v>47.635884999999995</v>
      </c>
      <c r="H267" s="241"/>
      <c r="I267" s="39"/>
      <c r="J267" s="39"/>
      <c r="K267" s="39"/>
      <c r="L267" s="239"/>
      <c r="M267" s="239"/>
      <c r="N267" s="239"/>
      <c r="O267" s="239"/>
      <c r="P267" s="239"/>
      <c r="Q267" s="239"/>
      <c r="R267" s="239"/>
      <c r="S267" s="239" t="s">
        <v>401</v>
      </c>
      <c r="T267" s="239"/>
      <c r="U267" s="239" t="s">
        <v>401</v>
      </c>
      <c r="V267" s="239" t="s">
        <v>401</v>
      </c>
      <c r="W267" s="239"/>
      <c r="X267" s="239"/>
      <c r="Y267" s="239"/>
      <c r="Z267" s="239"/>
      <c r="AA267" s="239"/>
      <c r="AB267" s="239"/>
      <c r="AC267" s="239"/>
      <c r="AD267" s="239"/>
      <c r="AE267" s="239"/>
      <c r="AF267" s="239"/>
      <c r="AG267" s="239"/>
      <c r="AH267" s="239"/>
      <c r="AI267" s="237"/>
    </row>
    <row r="268" spans="1:35" ht="15" customHeight="1">
      <c r="A268" s="239" t="s">
        <v>700</v>
      </c>
      <c r="B268" s="239" t="s">
        <v>701</v>
      </c>
      <c r="C268" s="240">
        <v>432.47546875</v>
      </c>
      <c r="D268" s="240">
        <v>432.47546875</v>
      </c>
      <c r="E268" s="240">
        <v>0.05</v>
      </c>
      <c r="F268" s="231">
        <v>523.35581718749995</v>
      </c>
      <c r="G268" s="231">
        <v>523.35581718749995</v>
      </c>
      <c r="H268" s="241"/>
      <c r="I268" s="39"/>
      <c r="J268" s="39"/>
      <c r="K268" s="39"/>
      <c r="L268" s="239"/>
      <c r="M268" s="239"/>
      <c r="N268" s="239"/>
      <c r="O268" s="239"/>
      <c r="P268" s="239"/>
      <c r="Q268" s="239"/>
      <c r="R268" s="239"/>
      <c r="S268" s="239" t="s">
        <v>401</v>
      </c>
      <c r="T268" s="239"/>
      <c r="U268" s="239" t="s">
        <v>401</v>
      </c>
      <c r="V268" s="239" t="s">
        <v>401</v>
      </c>
      <c r="W268" s="239"/>
      <c r="X268" s="239"/>
      <c r="Y268" s="239"/>
      <c r="Z268" s="239"/>
      <c r="AA268" s="239"/>
      <c r="AB268" s="239"/>
      <c r="AC268" s="239"/>
      <c r="AD268" s="239"/>
      <c r="AE268" s="239"/>
      <c r="AF268" s="239"/>
      <c r="AG268" s="239"/>
      <c r="AH268" s="239"/>
      <c r="AI268" s="237"/>
    </row>
    <row r="269" spans="1:35" ht="15" customHeight="1">
      <c r="A269" s="237" t="s">
        <v>702</v>
      </c>
      <c r="B269" s="237" t="s">
        <v>703</v>
      </c>
      <c r="C269" s="240">
        <v>81.028999999999982</v>
      </c>
      <c r="D269" s="240">
        <v>81.028999999999982</v>
      </c>
      <c r="E269" s="240">
        <v>0.05</v>
      </c>
      <c r="F269" s="231">
        <v>98.105589999999978</v>
      </c>
      <c r="G269" s="231">
        <v>98.105589999999978</v>
      </c>
      <c r="H269" s="241"/>
      <c r="I269" s="39"/>
      <c r="J269" s="39"/>
      <c r="K269" s="39"/>
      <c r="L269" s="239"/>
      <c r="M269" s="239"/>
      <c r="N269" s="239"/>
      <c r="O269" s="239"/>
      <c r="P269" s="239"/>
      <c r="Q269" s="239"/>
      <c r="R269" s="239"/>
      <c r="S269" s="239" t="s">
        <v>401</v>
      </c>
      <c r="T269" s="239"/>
      <c r="U269" s="239" t="s">
        <v>401</v>
      </c>
      <c r="V269" s="239" t="s">
        <v>401</v>
      </c>
      <c r="W269" s="239"/>
      <c r="X269" s="239"/>
      <c r="Y269" s="239"/>
      <c r="Z269" s="239"/>
      <c r="AA269" s="239"/>
      <c r="AB269" s="239"/>
      <c r="AC269" s="239"/>
      <c r="AD269" s="239"/>
      <c r="AE269" s="239"/>
      <c r="AF269" s="239"/>
      <c r="AG269" s="239"/>
      <c r="AH269" s="239"/>
      <c r="AI269" s="237"/>
    </row>
    <row r="270" spans="1:35" ht="15" customHeight="1">
      <c r="A270" s="237" t="s">
        <v>704</v>
      </c>
      <c r="B270" s="237" t="s">
        <v>705</v>
      </c>
      <c r="C270" s="240">
        <v>165.4030625</v>
      </c>
      <c r="D270" s="240">
        <v>165.4030625</v>
      </c>
      <c r="E270" s="240">
        <v>0.05</v>
      </c>
      <c r="F270" s="231">
        <v>200.19820562500001</v>
      </c>
      <c r="G270" s="231">
        <v>200.19820562500001</v>
      </c>
      <c r="H270" s="241"/>
      <c r="I270" s="39"/>
      <c r="J270" s="39"/>
      <c r="K270" s="39"/>
      <c r="L270" s="239"/>
      <c r="M270" s="239"/>
      <c r="N270" s="239"/>
      <c r="O270" s="239"/>
      <c r="P270" s="239"/>
      <c r="Q270" s="239"/>
      <c r="R270" s="239"/>
      <c r="S270" s="239" t="s">
        <v>401</v>
      </c>
      <c r="T270" s="239"/>
      <c r="U270" s="239" t="s">
        <v>401</v>
      </c>
      <c r="V270" s="239" t="s">
        <v>401</v>
      </c>
      <c r="W270" s="239"/>
      <c r="X270" s="239"/>
      <c r="Y270" s="239"/>
      <c r="Z270" s="239"/>
      <c r="AA270" s="239"/>
      <c r="AB270" s="239"/>
      <c r="AC270" s="239"/>
      <c r="AD270" s="239"/>
      <c r="AE270" s="239"/>
      <c r="AF270" s="239"/>
      <c r="AG270" s="239"/>
      <c r="AH270" s="239"/>
      <c r="AI270" s="237"/>
    </row>
    <row r="271" spans="1:35" ht="15" customHeight="1">
      <c r="A271" s="239" t="s">
        <v>706</v>
      </c>
      <c r="B271" s="232" t="s">
        <v>707</v>
      </c>
      <c r="C271" s="240">
        <v>32.441499999999998</v>
      </c>
      <c r="D271" s="240">
        <v>32.441499999999998</v>
      </c>
      <c r="E271" s="240">
        <v>0.05</v>
      </c>
      <c r="F271" s="240">
        <v>39.314714999999993</v>
      </c>
      <c r="G271" s="240">
        <v>39.314714999999993</v>
      </c>
      <c r="H271" s="240"/>
      <c r="I271" s="231"/>
      <c r="J271" s="231"/>
      <c r="K271" s="231"/>
      <c r="L271" s="231"/>
      <c r="M271" s="231"/>
      <c r="N271" s="231"/>
      <c r="O271" s="231"/>
      <c r="P271" s="231"/>
      <c r="Q271" s="231"/>
      <c r="R271" s="231"/>
      <c r="S271" s="231" t="s">
        <v>401</v>
      </c>
      <c r="T271" s="231"/>
      <c r="U271" s="231" t="s">
        <v>401</v>
      </c>
      <c r="V271" s="231" t="s">
        <v>401</v>
      </c>
      <c r="W271" s="231"/>
      <c r="X271" s="231"/>
      <c r="Y271" s="231"/>
      <c r="Z271" s="231"/>
      <c r="AA271" s="231"/>
      <c r="AB271" s="231"/>
      <c r="AC271" s="231"/>
      <c r="AD271" s="231"/>
      <c r="AE271" s="231"/>
      <c r="AF271" s="231"/>
      <c r="AG271" s="239"/>
      <c r="AH271" s="239"/>
      <c r="AI271" s="237"/>
    </row>
    <row r="272" spans="1:35" ht="15" customHeight="1">
      <c r="A272" s="239" t="s">
        <v>708</v>
      </c>
      <c r="B272" s="232" t="s">
        <v>709</v>
      </c>
      <c r="C272" s="240">
        <v>216.23306249999999</v>
      </c>
      <c r="D272" s="240">
        <v>216.23306249999999</v>
      </c>
      <c r="E272" s="240">
        <v>0.05</v>
      </c>
      <c r="F272" s="240">
        <v>261.70250562500001</v>
      </c>
      <c r="G272" s="240">
        <v>261.70250562500001</v>
      </c>
      <c r="H272" s="240"/>
      <c r="I272" s="231"/>
      <c r="J272" s="231"/>
      <c r="K272" s="231"/>
      <c r="L272" s="240"/>
      <c r="M272" s="240"/>
      <c r="N272" s="240"/>
      <c r="O272" s="240"/>
      <c r="P272" s="240"/>
      <c r="Q272" s="240"/>
      <c r="R272" s="240"/>
      <c r="S272" s="240" t="s">
        <v>401</v>
      </c>
      <c r="T272" s="240"/>
      <c r="U272" s="240" t="s">
        <v>401</v>
      </c>
      <c r="V272" s="240" t="s">
        <v>401</v>
      </c>
      <c r="W272" s="240"/>
      <c r="X272" s="240"/>
      <c r="Y272" s="240"/>
      <c r="Z272" s="240"/>
      <c r="AA272" s="240"/>
      <c r="AB272" s="240"/>
      <c r="AC272" s="240"/>
      <c r="AD272" s="240"/>
      <c r="AE272" s="240"/>
      <c r="AF272" s="240"/>
      <c r="AG272" s="232"/>
      <c r="AH272" s="232"/>
      <c r="AI272" s="237"/>
    </row>
    <row r="273" spans="1:35" ht="15" customHeight="1">
      <c r="A273" s="237" t="s">
        <v>710</v>
      </c>
      <c r="B273" s="237" t="s">
        <v>711</v>
      </c>
      <c r="C273" s="242">
        <v>286.9495525000001</v>
      </c>
      <c r="D273" s="242">
        <v>286.9495525000001</v>
      </c>
      <c r="E273" s="242">
        <v>0.05</v>
      </c>
      <c r="F273" s="242">
        <v>347.26945852500012</v>
      </c>
      <c r="G273" s="242">
        <v>347.26945852500012</v>
      </c>
      <c r="H273" s="237"/>
      <c r="I273" s="237"/>
      <c r="J273" s="237"/>
      <c r="K273" s="237"/>
      <c r="L273" s="237"/>
      <c r="M273" s="237"/>
      <c r="N273" s="237"/>
      <c r="O273" s="237"/>
      <c r="P273" s="237"/>
      <c r="Q273" s="237"/>
      <c r="R273" s="237"/>
      <c r="S273" s="237" t="s">
        <v>401</v>
      </c>
      <c r="T273" s="237"/>
      <c r="U273" s="237" t="s">
        <v>401</v>
      </c>
      <c r="V273" s="237" t="s">
        <v>401</v>
      </c>
      <c r="W273" s="237"/>
      <c r="X273" s="237"/>
      <c r="Y273" s="237"/>
      <c r="Z273" s="237"/>
      <c r="AA273" s="237"/>
      <c r="AB273" s="237"/>
      <c r="AC273" s="237"/>
      <c r="AD273" s="237"/>
      <c r="AE273" s="237"/>
      <c r="AF273" s="237"/>
      <c r="AG273" s="237"/>
      <c r="AH273" s="237"/>
      <c r="AI273" s="237"/>
    </row>
    <row r="274" spans="1:35" ht="15" customHeight="1">
      <c r="A274" s="237" t="s">
        <v>712</v>
      </c>
      <c r="B274" s="237" t="s">
        <v>713</v>
      </c>
      <c r="C274" s="242">
        <v>14.744437499999998</v>
      </c>
      <c r="D274" s="242">
        <v>14.744437499999998</v>
      </c>
      <c r="E274" s="242">
        <v>0.05</v>
      </c>
      <c r="F274" s="242">
        <v>17.901269374999998</v>
      </c>
      <c r="G274" s="242">
        <v>17.901269374999998</v>
      </c>
      <c r="H274" s="237"/>
      <c r="I274" s="237"/>
      <c r="J274" s="237"/>
      <c r="K274" s="237"/>
      <c r="L274" s="237"/>
      <c r="M274" s="237"/>
      <c r="N274" s="237"/>
      <c r="O274" s="237"/>
      <c r="P274" s="237"/>
      <c r="Q274" s="237"/>
      <c r="R274" s="237"/>
      <c r="S274" s="237" t="s">
        <v>401</v>
      </c>
      <c r="T274" s="237"/>
      <c r="U274" s="237" t="s">
        <v>401</v>
      </c>
      <c r="V274" s="237" t="s">
        <v>401</v>
      </c>
      <c r="W274" s="237"/>
      <c r="X274" s="237"/>
      <c r="Y274" s="237"/>
      <c r="Z274" s="237"/>
      <c r="AA274" s="237"/>
      <c r="AB274" s="237"/>
      <c r="AC274" s="237"/>
      <c r="AD274" s="237"/>
      <c r="AE274" s="237"/>
      <c r="AF274" s="237"/>
      <c r="AG274" s="237"/>
      <c r="AH274" s="237"/>
      <c r="AI274" s="237"/>
    </row>
    <row r="275" spans="1:35" ht="15" customHeight="1">
      <c r="A275" s="237" t="s">
        <v>714</v>
      </c>
      <c r="B275" s="237" t="s">
        <v>715</v>
      </c>
      <c r="C275" s="242">
        <v>158.24575000000002</v>
      </c>
      <c r="D275" s="242">
        <v>158.24575000000002</v>
      </c>
      <c r="E275" s="242">
        <v>0.05</v>
      </c>
      <c r="F275" s="242">
        <v>191.53785750000003</v>
      </c>
      <c r="G275" s="242">
        <v>191.53785750000003</v>
      </c>
      <c r="H275" s="237"/>
      <c r="I275" s="237"/>
      <c r="J275" s="237"/>
      <c r="K275" s="237"/>
      <c r="L275" s="237"/>
      <c r="M275" s="237"/>
      <c r="N275" s="237"/>
      <c r="O275" s="237"/>
      <c r="P275" s="237"/>
      <c r="Q275" s="237"/>
      <c r="R275" s="237"/>
      <c r="S275" s="237" t="s">
        <v>401</v>
      </c>
      <c r="T275" s="237"/>
      <c r="U275" s="237" t="s">
        <v>401</v>
      </c>
      <c r="V275" s="237" t="s">
        <v>401</v>
      </c>
      <c r="W275" s="237"/>
      <c r="X275" s="237"/>
      <c r="Y275" s="237"/>
      <c r="Z275" s="237"/>
      <c r="AA275" s="237"/>
      <c r="AB275" s="237"/>
      <c r="AC275" s="237"/>
      <c r="AD275" s="237"/>
      <c r="AE275" s="237"/>
      <c r="AF275" s="237"/>
      <c r="AG275" s="237"/>
      <c r="AH275" s="237"/>
      <c r="AI275" s="237"/>
    </row>
    <row r="276" spans="1:35" ht="15" customHeight="1">
      <c r="A276" s="237" t="s">
        <v>716</v>
      </c>
      <c r="B276" s="237" t="s">
        <v>717</v>
      </c>
      <c r="C276" s="242">
        <v>347.79306250000002</v>
      </c>
      <c r="D276" s="242">
        <v>347.79306250000002</v>
      </c>
      <c r="E276" s="242">
        <v>0.05</v>
      </c>
      <c r="F276" s="242">
        <v>420.89010562500005</v>
      </c>
      <c r="G276" s="242">
        <v>420.89010562500005</v>
      </c>
      <c r="H276" s="237"/>
      <c r="I276" s="237"/>
      <c r="J276" s="237"/>
      <c r="K276" s="237"/>
      <c r="L276" s="237"/>
      <c r="M276" s="237"/>
      <c r="N276" s="237"/>
      <c r="O276" s="237"/>
      <c r="P276" s="237"/>
      <c r="Q276" s="237"/>
      <c r="R276" s="237"/>
      <c r="S276" s="237" t="s">
        <v>401</v>
      </c>
      <c r="T276" s="237"/>
      <c r="U276" s="237" t="s">
        <v>401</v>
      </c>
      <c r="V276" s="237" t="s">
        <v>401</v>
      </c>
      <c r="W276" s="237"/>
      <c r="X276" s="237"/>
      <c r="Y276" s="237"/>
      <c r="Z276" s="237"/>
      <c r="AA276" s="237"/>
      <c r="AB276" s="237"/>
      <c r="AC276" s="237"/>
      <c r="AD276" s="237"/>
      <c r="AE276" s="237"/>
      <c r="AF276" s="237"/>
      <c r="AG276" s="237"/>
      <c r="AH276" s="237"/>
      <c r="AI276" s="23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I276"/>
  <sheetViews>
    <sheetView workbookViewId="0">
      <selection activeCell="B6" sqref="B6"/>
    </sheetView>
  </sheetViews>
  <sheetFormatPr defaultRowHeight="13.2"/>
  <cols>
    <col min="1" max="1" width="3.88671875" bestFit="1" customWidth="1"/>
    <col min="2" max="2" width="77" bestFit="1" customWidth="1"/>
    <col min="3" max="3" width="8.6640625" bestFit="1" customWidth="1"/>
    <col min="4" max="5" width="12" bestFit="1" customWidth="1"/>
    <col min="6" max="6" width="8.44140625" bestFit="1" customWidth="1"/>
    <col min="7" max="8" width="13.33203125" bestFit="1" customWidth="1"/>
    <col min="9" max="9" width="34.5546875" bestFit="1" customWidth="1"/>
    <col min="10" max="10" width="9.5546875" bestFit="1" customWidth="1"/>
    <col min="11" max="11" width="9.44140625" bestFit="1" customWidth="1"/>
    <col min="12" max="12" width="8.88671875" bestFit="1" customWidth="1"/>
    <col min="13" max="13" width="8.6640625" bestFit="1" customWidth="1"/>
    <col min="14" max="14" width="13.44140625" bestFit="1" customWidth="1"/>
    <col min="15" max="17" width="8.6640625" bestFit="1" customWidth="1"/>
    <col min="18" max="18" width="7.6640625" bestFit="1" customWidth="1"/>
    <col min="19" max="19" width="11.44140625" bestFit="1" customWidth="1"/>
    <col min="20" max="20" width="8.6640625" bestFit="1" customWidth="1"/>
    <col min="21" max="22" width="11.44140625" bestFit="1" customWidth="1"/>
    <col min="23" max="23" width="19.44140625" bestFit="1" customWidth="1"/>
    <col min="24" max="24" width="103.33203125" bestFit="1" customWidth="1"/>
    <col min="25" max="25" width="8.44140625" bestFit="1" customWidth="1"/>
    <col min="26" max="26" width="5.109375" bestFit="1" customWidth="1"/>
    <col min="27" max="28" width="12.44140625" bestFit="1" customWidth="1"/>
    <col min="29" max="29" width="7.44140625" bestFit="1" customWidth="1"/>
    <col min="30" max="30" width="31.109375" bestFit="1" customWidth="1"/>
    <col min="31" max="31" width="32.33203125" bestFit="1" customWidth="1"/>
    <col min="32" max="32" width="76.109375" bestFit="1" customWidth="1"/>
    <col min="33" max="33" width="9.88671875" bestFit="1" customWidth="1"/>
    <col min="34" max="34" width="13.44140625" bestFit="1" customWidth="1"/>
  </cols>
  <sheetData>
    <row r="1" spans="1:35" ht="110.4">
      <c r="A1" s="20" t="s">
        <v>6</v>
      </c>
      <c r="B1" s="21" t="s">
        <v>7</v>
      </c>
      <c r="C1" s="20" t="s">
        <v>8</v>
      </c>
      <c r="D1" s="22" t="s">
        <v>727</v>
      </c>
      <c r="E1" s="22" t="s">
        <v>728</v>
      </c>
      <c r="F1" s="23" t="s">
        <v>9</v>
      </c>
      <c r="G1" s="68" t="s">
        <v>726</v>
      </c>
      <c r="H1" s="68" t="s">
        <v>725</v>
      </c>
      <c r="I1" s="69" t="s">
        <v>10</v>
      </c>
      <c r="J1" s="70" t="s">
        <v>724</v>
      </c>
      <c r="K1" s="70" t="s">
        <v>720</v>
      </c>
      <c r="L1" s="71" t="s">
        <v>11</v>
      </c>
      <c r="M1" s="72" t="s">
        <v>12</v>
      </c>
      <c r="N1" s="73" t="s">
        <v>13</v>
      </c>
      <c r="O1" s="72" t="s">
        <v>14</v>
      </c>
      <c r="P1" s="72" t="s">
        <v>15</v>
      </c>
      <c r="Q1" s="72" t="s">
        <v>16</v>
      </c>
      <c r="R1" s="72" t="s">
        <v>17</v>
      </c>
      <c r="S1" s="72" t="s">
        <v>7</v>
      </c>
      <c r="T1" s="72" t="s">
        <v>18</v>
      </c>
      <c r="U1" s="72" t="s">
        <v>19</v>
      </c>
      <c r="V1" s="72" t="s">
        <v>20</v>
      </c>
      <c r="W1" s="72" t="s">
        <v>21</v>
      </c>
      <c r="X1" s="72" t="s">
        <v>22</v>
      </c>
      <c r="Y1" s="72" t="s">
        <v>23</v>
      </c>
      <c r="Z1" s="72" t="s">
        <v>24</v>
      </c>
      <c r="AA1" s="72" t="s">
        <v>25</v>
      </c>
      <c r="AB1" s="72" t="s">
        <v>26</v>
      </c>
      <c r="AC1" s="72" t="s">
        <v>27</v>
      </c>
      <c r="AD1" s="72" t="s">
        <v>28</v>
      </c>
      <c r="AE1" s="74" t="s">
        <v>29</v>
      </c>
      <c r="AF1" s="74" t="s">
        <v>30</v>
      </c>
      <c r="AG1" s="72" t="s">
        <v>31</v>
      </c>
      <c r="AH1" s="72" t="s">
        <v>32</v>
      </c>
    </row>
    <row r="2" spans="1:35" ht="13.8">
      <c r="A2" s="29" t="s">
        <v>33</v>
      </c>
      <c r="B2" s="29" t="s">
        <v>729</v>
      </c>
      <c r="C2" s="29" t="s">
        <v>730</v>
      </c>
      <c r="D2" s="30">
        <v>90.634374999999991</v>
      </c>
      <c r="E2" s="30">
        <v>90.634374999999991</v>
      </c>
      <c r="F2" s="30">
        <v>0.05</v>
      </c>
      <c r="G2" s="30">
        <v>109.72809374999999</v>
      </c>
      <c r="H2" s="30">
        <v>109.72809374999999</v>
      </c>
      <c r="I2" s="30"/>
      <c r="J2" s="39"/>
      <c r="K2" s="39"/>
      <c r="L2" s="46">
        <v>22</v>
      </c>
      <c r="M2" s="46" t="s">
        <v>36</v>
      </c>
      <c r="N2" s="46" t="s">
        <v>731</v>
      </c>
      <c r="O2" s="46">
        <v>150</v>
      </c>
      <c r="P2" s="46">
        <v>1500</v>
      </c>
      <c r="Q2" s="75">
        <v>10000</v>
      </c>
      <c r="R2" s="46" t="s">
        <v>38</v>
      </c>
      <c r="S2" s="46" t="s">
        <v>39</v>
      </c>
      <c r="T2" s="46" t="s">
        <v>61</v>
      </c>
      <c r="U2" s="76" t="s">
        <v>41</v>
      </c>
      <c r="V2" s="77" t="s">
        <v>42</v>
      </c>
      <c r="W2" s="77" t="s">
        <v>43</v>
      </c>
      <c r="X2" s="77" t="s">
        <v>43</v>
      </c>
      <c r="Y2" s="77" t="s">
        <v>44</v>
      </c>
      <c r="Z2" s="76" t="s">
        <v>40</v>
      </c>
      <c r="AA2" s="76" t="s">
        <v>36</v>
      </c>
      <c r="AB2" s="76" t="s">
        <v>36</v>
      </c>
      <c r="AC2" s="76" t="s">
        <v>46</v>
      </c>
      <c r="AD2" s="76" t="s">
        <v>40</v>
      </c>
      <c r="AE2" s="78" t="s">
        <v>57</v>
      </c>
      <c r="AF2" s="78" t="s">
        <v>57</v>
      </c>
      <c r="AG2" s="76" t="s">
        <v>207</v>
      </c>
      <c r="AH2" s="76" t="s">
        <v>732</v>
      </c>
      <c r="AI2" s="62"/>
    </row>
    <row r="3" spans="1:35" ht="13.8">
      <c r="A3" s="29" t="s">
        <v>33</v>
      </c>
      <c r="B3" s="29" t="s">
        <v>733</v>
      </c>
      <c r="C3" s="29" t="s">
        <v>734</v>
      </c>
      <c r="D3" s="30">
        <v>109.32187500000001</v>
      </c>
      <c r="E3" s="30">
        <v>109.32187500000001</v>
      </c>
      <c r="F3" s="30">
        <v>0.05</v>
      </c>
      <c r="G3" s="30">
        <v>132.33996875</v>
      </c>
      <c r="H3" s="30">
        <v>132.33996875</v>
      </c>
      <c r="I3" s="30"/>
      <c r="J3" s="39"/>
      <c r="K3" s="39"/>
      <c r="L3" s="46">
        <v>22</v>
      </c>
      <c r="M3" s="46" t="s">
        <v>36</v>
      </c>
      <c r="N3" s="46" t="s">
        <v>731</v>
      </c>
      <c r="O3" s="46">
        <v>150</v>
      </c>
      <c r="P3" s="46">
        <v>1500</v>
      </c>
      <c r="Q3" s="75">
        <v>10000</v>
      </c>
      <c r="R3" s="46" t="s">
        <v>38</v>
      </c>
      <c r="S3" s="46" t="s">
        <v>39</v>
      </c>
      <c r="T3" s="46" t="s">
        <v>61</v>
      </c>
      <c r="U3" s="76" t="s">
        <v>41</v>
      </c>
      <c r="V3" s="77" t="s">
        <v>42</v>
      </c>
      <c r="W3" s="77" t="s">
        <v>43</v>
      </c>
      <c r="X3" s="77" t="s">
        <v>43</v>
      </c>
      <c r="Y3" s="77" t="s">
        <v>44</v>
      </c>
      <c r="Z3" s="76" t="s">
        <v>40</v>
      </c>
      <c r="AA3" s="76" t="s">
        <v>36</v>
      </c>
      <c r="AB3" s="76" t="s">
        <v>36</v>
      </c>
      <c r="AC3" s="76" t="s">
        <v>46</v>
      </c>
      <c r="AD3" s="76" t="s">
        <v>40</v>
      </c>
      <c r="AE3" s="78" t="s">
        <v>57</v>
      </c>
      <c r="AF3" s="78" t="s">
        <v>57</v>
      </c>
      <c r="AG3" s="76" t="s">
        <v>207</v>
      </c>
      <c r="AH3" s="76" t="s">
        <v>50</v>
      </c>
      <c r="AI3" s="62"/>
    </row>
    <row r="4" spans="1:35" ht="13.8">
      <c r="A4" s="29" t="s">
        <v>33</v>
      </c>
      <c r="B4" s="29" t="s">
        <v>54</v>
      </c>
      <c r="C4" s="29" t="s">
        <v>55</v>
      </c>
      <c r="D4" s="30">
        <v>156.97499999999999</v>
      </c>
      <c r="E4" s="30">
        <v>142.88749999999999</v>
      </c>
      <c r="F4" s="30">
        <v>0.05</v>
      </c>
      <c r="G4" s="30">
        <v>190.00024999999999</v>
      </c>
      <c r="H4" s="30">
        <v>172.954375</v>
      </c>
      <c r="I4" s="30"/>
      <c r="J4" s="39"/>
      <c r="K4" s="39"/>
      <c r="L4" s="46">
        <v>25</v>
      </c>
      <c r="M4" s="46" t="s">
        <v>36</v>
      </c>
      <c r="N4" s="46" t="s">
        <v>56</v>
      </c>
      <c r="O4" s="46">
        <v>250</v>
      </c>
      <c r="P4" s="46">
        <v>2000</v>
      </c>
      <c r="Q4" s="75">
        <v>8000</v>
      </c>
      <c r="R4" s="46" t="s">
        <v>38</v>
      </c>
      <c r="S4" s="46" t="s">
        <v>39</v>
      </c>
      <c r="T4" s="46" t="s">
        <v>40</v>
      </c>
      <c r="U4" s="76" t="s">
        <v>41</v>
      </c>
      <c r="V4" s="77" t="s">
        <v>42</v>
      </c>
      <c r="W4" s="77" t="s">
        <v>43</v>
      </c>
      <c r="X4" s="77" t="s">
        <v>43</v>
      </c>
      <c r="Y4" s="77" t="s">
        <v>44</v>
      </c>
      <c r="Z4" s="76" t="s">
        <v>40</v>
      </c>
      <c r="AA4" s="76" t="s">
        <v>45</v>
      </c>
      <c r="AB4" s="76" t="s">
        <v>45</v>
      </c>
      <c r="AC4" s="76" t="s">
        <v>46</v>
      </c>
      <c r="AD4" s="76" t="s">
        <v>47</v>
      </c>
      <c r="AE4" s="78" t="s">
        <v>57</v>
      </c>
      <c r="AF4" s="78" t="s">
        <v>57</v>
      </c>
      <c r="AG4" s="76" t="s">
        <v>58</v>
      </c>
      <c r="AH4" s="76" t="s">
        <v>50</v>
      </c>
      <c r="AI4" s="62"/>
    </row>
    <row r="5" spans="1:35" ht="13.8">
      <c r="A5" s="29" t="s">
        <v>33</v>
      </c>
      <c r="B5" s="29" t="s">
        <v>59</v>
      </c>
      <c r="C5" s="29" t="s">
        <v>60</v>
      </c>
      <c r="D5" s="30">
        <v>176.59687500000001</v>
      </c>
      <c r="E5" s="30">
        <v>149.42812500000002</v>
      </c>
      <c r="F5" s="30">
        <v>0.05</v>
      </c>
      <c r="G5" s="30">
        <v>213.74271875000002</v>
      </c>
      <c r="H5" s="30">
        <v>180.86853125000005</v>
      </c>
      <c r="I5" s="30"/>
      <c r="J5" s="39"/>
      <c r="K5" s="39"/>
      <c r="L5" s="46">
        <v>25</v>
      </c>
      <c r="M5" s="46" t="s">
        <v>36</v>
      </c>
      <c r="N5" s="46" t="s">
        <v>56</v>
      </c>
      <c r="O5" s="46">
        <v>250</v>
      </c>
      <c r="P5" s="46">
        <v>2000</v>
      </c>
      <c r="Q5" s="75">
        <v>8000</v>
      </c>
      <c r="R5" s="46" t="s">
        <v>38</v>
      </c>
      <c r="S5" s="46" t="s">
        <v>39</v>
      </c>
      <c r="T5" s="46" t="s">
        <v>40</v>
      </c>
      <c r="U5" s="76" t="s">
        <v>41</v>
      </c>
      <c r="V5" s="77" t="s">
        <v>42</v>
      </c>
      <c r="W5" s="77" t="s">
        <v>43</v>
      </c>
      <c r="X5" s="77" t="s">
        <v>43</v>
      </c>
      <c r="Y5" s="77" t="s">
        <v>44</v>
      </c>
      <c r="Z5" s="76" t="s">
        <v>40</v>
      </c>
      <c r="AA5" s="76" t="s">
        <v>45</v>
      </c>
      <c r="AB5" s="76" t="s">
        <v>45</v>
      </c>
      <c r="AC5" s="76" t="s">
        <v>61</v>
      </c>
      <c r="AD5" s="76" t="s">
        <v>62</v>
      </c>
      <c r="AE5" s="78" t="s">
        <v>57</v>
      </c>
      <c r="AF5" s="78" t="s">
        <v>57</v>
      </c>
      <c r="AG5" s="76" t="s">
        <v>58</v>
      </c>
      <c r="AH5" s="76" t="s">
        <v>50</v>
      </c>
      <c r="AI5" s="62"/>
    </row>
    <row r="6" spans="1:35" ht="13.8">
      <c r="A6" s="29" t="s">
        <v>63</v>
      </c>
      <c r="B6" s="29" t="s">
        <v>64</v>
      </c>
      <c r="C6" s="29" t="s">
        <v>65</v>
      </c>
      <c r="D6" s="30">
        <v>184.07187499999998</v>
      </c>
      <c r="E6" s="30">
        <v>160.47291666666666</v>
      </c>
      <c r="F6" s="30">
        <v>0.05</v>
      </c>
      <c r="G6" s="30">
        <v>222.78746874999999</v>
      </c>
      <c r="H6" s="30">
        <v>194.23272916666667</v>
      </c>
      <c r="I6" s="30"/>
      <c r="J6" s="39"/>
      <c r="K6" s="39"/>
      <c r="L6" s="46">
        <v>30</v>
      </c>
      <c r="M6" s="46" t="s">
        <v>36</v>
      </c>
      <c r="N6" s="46" t="s">
        <v>66</v>
      </c>
      <c r="O6" s="46">
        <v>500</v>
      </c>
      <c r="P6" s="46">
        <v>2500</v>
      </c>
      <c r="Q6" s="75">
        <v>25000</v>
      </c>
      <c r="R6" s="46" t="s">
        <v>38</v>
      </c>
      <c r="S6" s="46" t="s">
        <v>39</v>
      </c>
      <c r="T6" s="46" t="s">
        <v>40</v>
      </c>
      <c r="U6" s="76" t="s">
        <v>41</v>
      </c>
      <c r="V6" s="77" t="s">
        <v>42</v>
      </c>
      <c r="W6" s="77" t="s">
        <v>43</v>
      </c>
      <c r="X6" s="77" t="s">
        <v>43</v>
      </c>
      <c r="Y6" s="77" t="s">
        <v>44</v>
      </c>
      <c r="Z6" s="76" t="s">
        <v>40</v>
      </c>
      <c r="AA6" s="76" t="s">
        <v>45</v>
      </c>
      <c r="AB6" s="76" t="s">
        <v>45</v>
      </c>
      <c r="AC6" s="76" t="s">
        <v>46</v>
      </c>
      <c r="AD6" s="76" t="s">
        <v>47</v>
      </c>
      <c r="AE6" s="78" t="s">
        <v>67</v>
      </c>
      <c r="AF6" s="78" t="s">
        <v>67</v>
      </c>
      <c r="AG6" s="76" t="s">
        <v>49</v>
      </c>
      <c r="AH6" s="76" t="s">
        <v>50</v>
      </c>
      <c r="AI6" s="62"/>
    </row>
    <row r="7" spans="1:35" ht="13.8">
      <c r="A7" s="29" t="s">
        <v>63</v>
      </c>
      <c r="B7" s="29" t="s">
        <v>68</v>
      </c>
      <c r="C7" s="29" t="s">
        <v>69</v>
      </c>
      <c r="D7" s="30">
        <v>203.69374999999999</v>
      </c>
      <c r="E7" s="30">
        <v>151.46458333333334</v>
      </c>
      <c r="F7" s="30">
        <v>0.05</v>
      </c>
      <c r="G7" s="30">
        <v>246.52993749999999</v>
      </c>
      <c r="H7" s="30">
        <v>183.33264583333334</v>
      </c>
      <c r="I7" s="30" t="s">
        <v>70</v>
      </c>
      <c r="J7" s="39"/>
      <c r="K7" s="39"/>
      <c r="L7" s="46">
        <v>38</v>
      </c>
      <c r="M7" s="46" t="s">
        <v>36</v>
      </c>
      <c r="N7" s="46" t="s">
        <v>71</v>
      </c>
      <c r="O7" s="46">
        <v>750</v>
      </c>
      <c r="P7" s="46">
        <v>4000</v>
      </c>
      <c r="Q7" s="75">
        <v>80000</v>
      </c>
      <c r="R7" s="46" t="s">
        <v>38</v>
      </c>
      <c r="S7" s="46" t="s">
        <v>39</v>
      </c>
      <c r="T7" s="46" t="s">
        <v>61</v>
      </c>
      <c r="U7" s="76" t="s">
        <v>41</v>
      </c>
      <c r="V7" s="77" t="s">
        <v>42</v>
      </c>
      <c r="W7" s="77" t="s">
        <v>43</v>
      </c>
      <c r="X7" s="77" t="s">
        <v>43</v>
      </c>
      <c r="Y7" s="77" t="s">
        <v>44</v>
      </c>
      <c r="Z7" s="76" t="s">
        <v>40</v>
      </c>
      <c r="AA7" s="76" t="s">
        <v>45</v>
      </c>
      <c r="AB7" s="76" t="s">
        <v>45</v>
      </c>
      <c r="AC7" s="46" t="s">
        <v>61</v>
      </c>
      <c r="AD7" s="46" t="s">
        <v>62</v>
      </c>
      <c r="AE7" s="46" t="s">
        <v>57</v>
      </c>
      <c r="AF7" s="46" t="s">
        <v>57</v>
      </c>
      <c r="AG7" s="76" t="s">
        <v>72</v>
      </c>
      <c r="AH7" s="76" t="s">
        <v>73</v>
      </c>
      <c r="AI7" s="62"/>
    </row>
    <row r="8" spans="1:35" ht="13.8">
      <c r="A8" s="29" t="s">
        <v>63</v>
      </c>
      <c r="B8" s="29" t="s">
        <v>74</v>
      </c>
      <c r="C8" s="29" t="s">
        <v>75</v>
      </c>
      <c r="D8" s="30">
        <v>221.44687500000001</v>
      </c>
      <c r="E8" s="30">
        <v>178.86093749999998</v>
      </c>
      <c r="F8" s="30">
        <v>0.05</v>
      </c>
      <c r="G8" s="30">
        <v>268.01121875000001</v>
      </c>
      <c r="H8" s="30">
        <v>216.48223437499999</v>
      </c>
      <c r="I8" s="30" t="s">
        <v>70</v>
      </c>
      <c r="J8" s="39"/>
      <c r="K8" s="39"/>
      <c r="L8" s="46">
        <v>38</v>
      </c>
      <c r="M8" s="46" t="s">
        <v>36</v>
      </c>
      <c r="N8" s="46" t="s">
        <v>71</v>
      </c>
      <c r="O8" s="46">
        <v>750</v>
      </c>
      <c r="P8" s="46">
        <v>4000</v>
      </c>
      <c r="Q8" s="75">
        <v>80000</v>
      </c>
      <c r="R8" s="46" t="s">
        <v>38</v>
      </c>
      <c r="S8" s="46" t="s">
        <v>39</v>
      </c>
      <c r="T8" s="46" t="s">
        <v>61</v>
      </c>
      <c r="U8" s="76" t="s">
        <v>41</v>
      </c>
      <c r="V8" s="77" t="s">
        <v>42</v>
      </c>
      <c r="W8" s="77" t="s">
        <v>43</v>
      </c>
      <c r="X8" s="77" t="s">
        <v>43</v>
      </c>
      <c r="Y8" s="77" t="s">
        <v>44</v>
      </c>
      <c r="Z8" s="76" t="s">
        <v>40</v>
      </c>
      <c r="AA8" s="76" t="s">
        <v>45</v>
      </c>
      <c r="AB8" s="76" t="s">
        <v>45</v>
      </c>
      <c r="AC8" s="46" t="s">
        <v>46</v>
      </c>
      <c r="AD8" s="46" t="s">
        <v>47</v>
      </c>
      <c r="AE8" s="46" t="s">
        <v>57</v>
      </c>
      <c r="AF8" s="46" t="s">
        <v>57</v>
      </c>
      <c r="AG8" s="76" t="s">
        <v>72</v>
      </c>
      <c r="AH8" s="76" t="s">
        <v>73</v>
      </c>
      <c r="AI8" s="62"/>
    </row>
    <row r="9" spans="1:35" ht="13.8">
      <c r="A9" s="29" t="s">
        <v>63</v>
      </c>
      <c r="B9" s="29" t="s">
        <v>76</v>
      </c>
      <c r="C9" s="29" t="s">
        <v>77</v>
      </c>
      <c r="D9" s="30">
        <v>248.54374999999999</v>
      </c>
      <c r="E9" s="30">
        <v>184.8145833333333</v>
      </c>
      <c r="F9" s="30">
        <v>0.05</v>
      </c>
      <c r="G9" s="30">
        <v>300.79843749999998</v>
      </c>
      <c r="H9" s="30">
        <v>223.68614583333331</v>
      </c>
      <c r="I9" s="30" t="s">
        <v>70</v>
      </c>
      <c r="J9" s="39"/>
      <c r="K9" s="39"/>
      <c r="L9" s="46">
        <v>38</v>
      </c>
      <c r="M9" s="46" t="s">
        <v>36</v>
      </c>
      <c r="N9" s="46" t="s">
        <v>71</v>
      </c>
      <c r="O9" s="46">
        <v>750</v>
      </c>
      <c r="P9" s="46">
        <v>4000</v>
      </c>
      <c r="Q9" s="75">
        <v>80000</v>
      </c>
      <c r="R9" s="46" t="s">
        <v>38</v>
      </c>
      <c r="S9" s="46" t="s">
        <v>39</v>
      </c>
      <c r="T9" s="46" t="s">
        <v>61</v>
      </c>
      <c r="U9" s="76" t="s">
        <v>41</v>
      </c>
      <c r="V9" s="77" t="s">
        <v>42</v>
      </c>
      <c r="W9" s="77" t="s">
        <v>43</v>
      </c>
      <c r="X9" s="77" t="s">
        <v>43</v>
      </c>
      <c r="Y9" s="77" t="s">
        <v>44</v>
      </c>
      <c r="Z9" s="76" t="s">
        <v>40</v>
      </c>
      <c r="AA9" s="76" t="s">
        <v>45</v>
      </c>
      <c r="AB9" s="76" t="s">
        <v>45</v>
      </c>
      <c r="AC9" s="46" t="s">
        <v>61</v>
      </c>
      <c r="AD9" s="46" t="s">
        <v>62</v>
      </c>
      <c r="AE9" s="46" t="s">
        <v>57</v>
      </c>
      <c r="AF9" s="46" t="s">
        <v>57</v>
      </c>
      <c r="AG9" s="76" t="s">
        <v>72</v>
      </c>
      <c r="AH9" s="76" t="s">
        <v>73</v>
      </c>
      <c r="AI9" s="62"/>
    </row>
    <row r="10" spans="1:35" ht="13.8">
      <c r="A10" s="29" t="s">
        <v>63</v>
      </c>
      <c r="B10" s="29" t="s">
        <v>722</v>
      </c>
      <c r="C10" s="29" t="s">
        <v>723</v>
      </c>
      <c r="D10" s="30">
        <v>248.54374999999999</v>
      </c>
      <c r="E10" s="30">
        <v>248.54374999999999</v>
      </c>
      <c r="F10" s="30">
        <v>0.05</v>
      </c>
      <c r="G10" s="30">
        <v>300.79843749999998</v>
      </c>
      <c r="H10" s="30">
        <v>300.79843749999998</v>
      </c>
      <c r="I10" s="30" t="s">
        <v>70</v>
      </c>
      <c r="J10" s="39"/>
      <c r="K10" s="39"/>
      <c r="L10" s="46">
        <v>38</v>
      </c>
      <c r="M10" s="46" t="s">
        <v>36</v>
      </c>
      <c r="N10" s="46" t="s">
        <v>71</v>
      </c>
      <c r="O10" s="46">
        <v>750</v>
      </c>
      <c r="P10" s="46">
        <v>4000</v>
      </c>
      <c r="Q10" s="75">
        <v>80000</v>
      </c>
      <c r="R10" s="46" t="s">
        <v>38</v>
      </c>
      <c r="S10" s="46" t="s">
        <v>39</v>
      </c>
      <c r="T10" s="46" t="s">
        <v>61</v>
      </c>
      <c r="U10" s="76" t="s">
        <v>41</v>
      </c>
      <c r="V10" s="77" t="s">
        <v>42</v>
      </c>
      <c r="W10" s="77" t="s">
        <v>43</v>
      </c>
      <c r="X10" s="77" t="s">
        <v>43</v>
      </c>
      <c r="Y10" s="77" t="s">
        <v>44</v>
      </c>
      <c r="Z10" s="76" t="s">
        <v>40</v>
      </c>
      <c r="AA10" s="76" t="s">
        <v>45</v>
      </c>
      <c r="AB10" s="76" t="s">
        <v>45</v>
      </c>
      <c r="AC10" s="76" t="s">
        <v>61</v>
      </c>
      <c r="AD10" s="76" t="s">
        <v>62</v>
      </c>
      <c r="AE10" s="78" t="s">
        <v>144</v>
      </c>
      <c r="AF10" s="78" t="s">
        <v>144</v>
      </c>
      <c r="AG10" s="76" t="s">
        <v>72</v>
      </c>
      <c r="AH10" s="76" t="s">
        <v>73</v>
      </c>
      <c r="AI10" s="62"/>
    </row>
    <row r="11" spans="1:35" ht="13.8">
      <c r="A11" s="29" t="s">
        <v>78</v>
      </c>
      <c r="B11" s="29" t="s">
        <v>82</v>
      </c>
      <c r="C11" s="29" t="s">
        <v>83</v>
      </c>
      <c r="D11" s="30">
        <v>327.03125</v>
      </c>
      <c r="E11" s="30">
        <v>264.140625</v>
      </c>
      <c r="F11" s="30">
        <v>0.05</v>
      </c>
      <c r="G11" s="30">
        <v>395.76831249999998</v>
      </c>
      <c r="H11" s="30">
        <v>319.67065624999998</v>
      </c>
      <c r="I11" s="30" t="s">
        <v>70</v>
      </c>
      <c r="J11" s="39"/>
      <c r="K11" s="39"/>
      <c r="L11" s="46">
        <v>43</v>
      </c>
      <c r="M11" s="46" t="s">
        <v>36</v>
      </c>
      <c r="N11" s="46" t="s">
        <v>84</v>
      </c>
      <c r="O11" s="46">
        <v>1500</v>
      </c>
      <c r="P11" s="46">
        <v>6000</v>
      </c>
      <c r="Q11" s="75">
        <v>100000</v>
      </c>
      <c r="R11" s="46" t="s">
        <v>38</v>
      </c>
      <c r="S11" s="46" t="s">
        <v>39</v>
      </c>
      <c r="T11" s="46" t="s">
        <v>61</v>
      </c>
      <c r="U11" s="76" t="s">
        <v>41</v>
      </c>
      <c r="V11" s="77" t="s">
        <v>42</v>
      </c>
      <c r="W11" s="77" t="s">
        <v>43</v>
      </c>
      <c r="X11" s="77" t="s">
        <v>43</v>
      </c>
      <c r="Y11" s="77" t="s">
        <v>44</v>
      </c>
      <c r="Z11" s="76" t="s">
        <v>40</v>
      </c>
      <c r="AA11" s="76" t="s">
        <v>45</v>
      </c>
      <c r="AB11" s="76" t="s">
        <v>45</v>
      </c>
      <c r="AC11" s="76" t="s">
        <v>46</v>
      </c>
      <c r="AD11" s="76" t="s">
        <v>47</v>
      </c>
      <c r="AE11" s="78" t="s">
        <v>85</v>
      </c>
      <c r="AF11" s="78" t="s">
        <v>85</v>
      </c>
      <c r="AG11" s="76" t="s">
        <v>86</v>
      </c>
      <c r="AH11" s="76" t="s">
        <v>81</v>
      </c>
      <c r="AI11" s="62"/>
    </row>
    <row r="12" spans="1:35" ht="13.8">
      <c r="A12" s="29" t="s">
        <v>78</v>
      </c>
      <c r="B12" s="29" t="s">
        <v>718</v>
      </c>
      <c r="C12" s="29" t="s">
        <v>719</v>
      </c>
      <c r="D12" s="30">
        <v>369.07812500000006</v>
      </c>
      <c r="E12" s="30">
        <v>298.1015625</v>
      </c>
      <c r="F12" s="30">
        <v>0.05</v>
      </c>
      <c r="G12" s="30">
        <v>446.64503125000005</v>
      </c>
      <c r="H12" s="30">
        <v>360.763390625</v>
      </c>
      <c r="I12" s="30" t="s">
        <v>70</v>
      </c>
      <c r="J12" s="39"/>
      <c r="K12" s="39"/>
      <c r="L12" s="46">
        <v>43</v>
      </c>
      <c r="M12" s="46" t="s">
        <v>36</v>
      </c>
      <c r="N12" s="46" t="s">
        <v>84</v>
      </c>
      <c r="O12" s="46">
        <v>1500</v>
      </c>
      <c r="P12" s="46">
        <v>6000</v>
      </c>
      <c r="Q12" s="75">
        <v>100000</v>
      </c>
      <c r="R12" s="46" t="s">
        <v>38</v>
      </c>
      <c r="S12" s="46" t="s">
        <v>39</v>
      </c>
      <c r="T12" s="46" t="s">
        <v>61</v>
      </c>
      <c r="U12" s="76" t="s">
        <v>41</v>
      </c>
      <c r="V12" s="77" t="s">
        <v>42</v>
      </c>
      <c r="W12" s="77" t="s">
        <v>43</v>
      </c>
      <c r="X12" s="77" t="s">
        <v>43</v>
      </c>
      <c r="Y12" s="77" t="s">
        <v>44</v>
      </c>
      <c r="Z12" s="76" t="s">
        <v>40</v>
      </c>
      <c r="AA12" s="76" t="s">
        <v>45</v>
      </c>
      <c r="AB12" s="76" t="s">
        <v>45</v>
      </c>
      <c r="AC12" s="76" t="s">
        <v>61</v>
      </c>
      <c r="AD12" s="76" t="s">
        <v>62</v>
      </c>
      <c r="AE12" s="78" t="s">
        <v>85</v>
      </c>
      <c r="AF12" s="78" t="s">
        <v>85</v>
      </c>
      <c r="AG12" s="76" t="s">
        <v>86</v>
      </c>
      <c r="AH12" s="76" t="s">
        <v>81</v>
      </c>
      <c r="AI12" s="62"/>
    </row>
    <row r="13" spans="1:35" ht="13.8">
      <c r="A13" s="29" t="s">
        <v>78</v>
      </c>
      <c r="B13" s="36" t="s">
        <v>87</v>
      </c>
      <c r="C13" s="36" t="s">
        <v>88</v>
      </c>
      <c r="D13" s="30">
        <v>513.90625</v>
      </c>
      <c r="E13" s="30">
        <v>454.60937499999994</v>
      </c>
      <c r="F13" s="30">
        <v>0.05</v>
      </c>
      <c r="G13" s="30">
        <v>621.88706249999996</v>
      </c>
      <c r="H13" s="30">
        <v>550.13784374999989</v>
      </c>
      <c r="I13" s="30" t="s">
        <v>70</v>
      </c>
      <c r="J13" s="39"/>
      <c r="K13" s="39"/>
      <c r="L13" s="46">
        <v>43</v>
      </c>
      <c r="M13" s="46" t="s">
        <v>36</v>
      </c>
      <c r="N13" s="46" t="s">
        <v>89</v>
      </c>
      <c r="O13" s="46">
        <v>1500</v>
      </c>
      <c r="P13" s="46">
        <v>7500</v>
      </c>
      <c r="Q13" s="75">
        <v>150000</v>
      </c>
      <c r="R13" s="46" t="s">
        <v>38</v>
      </c>
      <c r="S13" s="46" t="s">
        <v>39</v>
      </c>
      <c r="T13" s="46" t="s">
        <v>61</v>
      </c>
      <c r="U13" s="76" t="s">
        <v>41</v>
      </c>
      <c r="V13" s="77" t="s">
        <v>42</v>
      </c>
      <c r="W13" s="77" t="s">
        <v>43</v>
      </c>
      <c r="X13" s="77" t="s">
        <v>43</v>
      </c>
      <c r="Y13" s="77" t="s">
        <v>44</v>
      </c>
      <c r="Z13" s="76" t="s">
        <v>40</v>
      </c>
      <c r="AA13" s="76" t="s">
        <v>45</v>
      </c>
      <c r="AB13" s="76" t="s">
        <v>45</v>
      </c>
      <c r="AC13" s="76" t="s">
        <v>61</v>
      </c>
      <c r="AD13" s="76" t="s">
        <v>62</v>
      </c>
      <c r="AE13" s="78" t="s">
        <v>90</v>
      </c>
      <c r="AF13" s="78" t="s">
        <v>91</v>
      </c>
      <c r="AG13" s="76" t="s">
        <v>92</v>
      </c>
      <c r="AH13" s="76" t="s">
        <v>81</v>
      </c>
      <c r="AI13" s="62"/>
    </row>
    <row r="14" spans="1:35" ht="13.8">
      <c r="A14" s="29" t="s">
        <v>78</v>
      </c>
      <c r="B14" s="37" t="s">
        <v>93</v>
      </c>
      <c r="C14" s="37" t="s">
        <v>94</v>
      </c>
      <c r="D14" s="30">
        <v>682.09375</v>
      </c>
      <c r="E14" s="30">
        <v>603.390625</v>
      </c>
      <c r="F14" s="30">
        <v>0.05</v>
      </c>
      <c r="G14" s="30">
        <v>825.39393749999988</v>
      </c>
      <c r="H14" s="30">
        <v>730.16315624999993</v>
      </c>
      <c r="I14" s="30" t="s">
        <v>70</v>
      </c>
      <c r="J14" s="39"/>
      <c r="K14" s="39"/>
      <c r="L14" s="46">
        <v>43</v>
      </c>
      <c r="M14" s="46" t="s">
        <v>36</v>
      </c>
      <c r="N14" s="46" t="s">
        <v>89</v>
      </c>
      <c r="O14" s="46">
        <v>1500</v>
      </c>
      <c r="P14" s="46">
        <v>7500</v>
      </c>
      <c r="Q14" s="75">
        <v>150000</v>
      </c>
      <c r="R14" s="46" t="s">
        <v>38</v>
      </c>
      <c r="S14" s="46" t="s">
        <v>39</v>
      </c>
      <c r="T14" s="46" t="s">
        <v>61</v>
      </c>
      <c r="U14" s="76" t="s">
        <v>41</v>
      </c>
      <c r="V14" s="77" t="s">
        <v>42</v>
      </c>
      <c r="W14" s="77" t="s">
        <v>43</v>
      </c>
      <c r="X14" s="77" t="s">
        <v>43</v>
      </c>
      <c r="Y14" s="77" t="s">
        <v>44</v>
      </c>
      <c r="Z14" s="76" t="s">
        <v>40</v>
      </c>
      <c r="AA14" s="76" t="s">
        <v>45</v>
      </c>
      <c r="AB14" s="76" t="s">
        <v>45</v>
      </c>
      <c r="AC14" s="76" t="s">
        <v>61</v>
      </c>
      <c r="AD14" s="76" t="s">
        <v>62</v>
      </c>
      <c r="AE14" s="78" t="s">
        <v>90</v>
      </c>
      <c r="AF14" s="78" t="s">
        <v>91</v>
      </c>
      <c r="AG14" s="76" t="s">
        <v>92</v>
      </c>
      <c r="AH14" s="76" t="s">
        <v>81</v>
      </c>
      <c r="AI14" s="62"/>
    </row>
    <row r="15" spans="1:35" ht="13.8">
      <c r="A15" s="29" t="s">
        <v>78</v>
      </c>
      <c r="B15" s="37" t="s">
        <v>95</v>
      </c>
      <c r="C15" s="37" t="s">
        <v>96</v>
      </c>
      <c r="D15" s="30">
        <v>490.54687499999994</v>
      </c>
      <c r="E15" s="30">
        <v>427.65624999999994</v>
      </c>
      <c r="F15" s="30">
        <v>0.05</v>
      </c>
      <c r="G15" s="30">
        <v>593.62221874999989</v>
      </c>
      <c r="H15" s="30">
        <v>517.52456249999989</v>
      </c>
      <c r="I15" s="30"/>
      <c r="J15" s="39"/>
      <c r="K15" s="39"/>
      <c r="L15" s="46">
        <v>50</v>
      </c>
      <c r="M15" s="46" t="s">
        <v>36</v>
      </c>
      <c r="N15" s="46" t="s">
        <v>97</v>
      </c>
      <c r="O15" s="46">
        <v>5000</v>
      </c>
      <c r="P15" s="46">
        <v>13000</v>
      </c>
      <c r="Q15" s="75">
        <v>175000</v>
      </c>
      <c r="R15" s="46" t="s">
        <v>38</v>
      </c>
      <c r="S15" s="46" t="s">
        <v>39</v>
      </c>
      <c r="T15" s="46" t="s">
        <v>40</v>
      </c>
      <c r="U15" s="76" t="s">
        <v>41</v>
      </c>
      <c r="V15" s="77" t="s">
        <v>42</v>
      </c>
      <c r="W15" s="77" t="s">
        <v>43</v>
      </c>
      <c r="X15" s="77" t="s">
        <v>43</v>
      </c>
      <c r="Y15" s="77" t="s">
        <v>44</v>
      </c>
      <c r="Z15" s="76" t="s">
        <v>40</v>
      </c>
      <c r="AA15" s="76" t="s">
        <v>45</v>
      </c>
      <c r="AB15" s="76" t="s">
        <v>45</v>
      </c>
      <c r="AC15" s="76" t="s">
        <v>46</v>
      </c>
      <c r="AD15" s="76" t="s">
        <v>47</v>
      </c>
      <c r="AE15" s="78" t="s">
        <v>90</v>
      </c>
      <c r="AF15" s="78" t="s">
        <v>91</v>
      </c>
      <c r="AG15" s="76" t="s">
        <v>92</v>
      </c>
      <c r="AH15" s="76" t="s">
        <v>98</v>
      </c>
      <c r="AI15" s="62"/>
    </row>
    <row r="16" spans="1:35" ht="13.8">
      <c r="A16" s="29" t="s">
        <v>78</v>
      </c>
      <c r="B16" s="37" t="s">
        <v>99</v>
      </c>
      <c r="C16" s="37" t="s">
        <v>100</v>
      </c>
      <c r="D16" s="30">
        <v>625.09687499999995</v>
      </c>
      <c r="E16" s="30">
        <v>544.95624999999995</v>
      </c>
      <c r="F16" s="30">
        <v>0.05</v>
      </c>
      <c r="G16" s="30">
        <v>756.42771874999983</v>
      </c>
      <c r="H16" s="30">
        <v>659.45756249999988</v>
      </c>
      <c r="I16" s="30"/>
      <c r="J16" s="39"/>
      <c r="K16" s="39"/>
      <c r="L16" s="46">
        <v>50</v>
      </c>
      <c r="M16" s="46" t="s">
        <v>36</v>
      </c>
      <c r="N16" s="46" t="s">
        <v>97</v>
      </c>
      <c r="O16" s="46">
        <v>5000</v>
      </c>
      <c r="P16" s="46">
        <v>13000</v>
      </c>
      <c r="Q16" s="75">
        <v>175000</v>
      </c>
      <c r="R16" s="46" t="s">
        <v>38</v>
      </c>
      <c r="S16" s="46" t="s">
        <v>39</v>
      </c>
      <c r="T16" s="46" t="s">
        <v>40</v>
      </c>
      <c r="U16" s="76" t="s">
        <v>41</v>
      </c>
      <c r="V16" s="77" t="s">
        <v>42</v>
      </c>
      <c r="W16" s="77" t="s">
        <v>43</v>
      </c>
      <c r="X16" s="77" t="s">
        <v>43</v>
      </c>
      <c r="Y16" s="77" t="s">
        <v>44</v>
      </c>
      <c r="Z16" s="76" t="s">
        <v>40</v>
      </c>
      <c r="AA16" s="76" t="s">
        <v>45</v>
      </c>
      <c r="AB16" s="76" t="s">
        <v>45</v>
      </c>
      <c r="AC16" s="76" t="s">
        <v>61</v>
      </c>
      <c r="AD16" s="76" t="s">
        <v>62</v>
      </c>
      <c r="AE16" s="78" t="s">
        <v>90</v>
      </c>
      <c r="AF16" s="78" t="s">
        <v>91</v>
      </c>
      <c r="AG16" s="76" t="s">
        <v>92</v>
      </c>
      <c r="AH16" s="76" t="s">
        <v>98</v>
      </c>
      <c r="AI16" s="62"/>
    </row>
    <row r="17" spans="1:35" ht="13.8">
      <c r="A17" s="29" t="s">
        <v>78</v>
      </c>
      <c r="B17" s="36" t="s">
        <v>101</v>
      </c>
      <c r="C17" s="38" t="s">
        <v>102</v>
      </c>
      <c r="D17" s="30">
        <v>625.09687499999995</v>
      </c>
      <c r="E17" s="30">
        <v>544.95624999999995</v>
      </c>
      <c r="F17" s="30">
        <v>0.05</v>
      </c>
      <c r="G17" s="30">
        <v>756.42771874999983</v>
      </c>
      <c r="H17" s="30">
        <v>659.45756249999988</v>
      </c>
      <c r="I17" s="30"/>
      <c r="J17" s="39"/>
      <c r="K17" s="39"/>
      <c r="L17" s="46">
        <v>55</v>
      </c>
      <c r="M17" s="46" t="s">
        <v>36</v>
      </c>
      <c r="N17" s="46" t="s">
        <v>103</v>
      </c>
      <c r="O17" s="46">
        <v>5000</v>
      </c>
      <c r="P17" s="46">
        <v>16000</v>
      </c>
      <c r="Q17" s="75">
        <v>225000</v>
      </c>
      <c r="R17" s="46" t="s">
        <v>38</v>
      </c>
      <c r="S17" s="46" t="s">
        <v>39</v>
      </c>
      <c r="T17" s="46" t="s">
        <v>40</v>
      </c>
      <c r="U17" s="76" t="s">
        <v>41</v>
      </c>
      <c r="V17" s="77" t="s">
        <v>42</v>
      </c>
      <c r="W17" s="77" t="s">
        <v>43</v>
      </c>
      <c r="X17" s="77" t="s">
        <v>43</v>
      </c>
      <c r="Y17" s="77" t="s">
        <v>44</v>
      </c>
      <c r="Z17" s="76" t="s">
        <v>40</v>
      </c>
      <c r="AA17" s="76" t="s">
        <v>45</v>
      </c>
      <c r="AB17" s="76" t="s">
        <v>45</v>
      </c>
      <c r="AC17" s="76" t="s">
        <v>46</v>
      </c>
      <c r="AD17" s="76" t="s">
        <v>47</v>
      </c>
      <c r="AE17" s="78" t="s">
        <v>90</v>
      </c>
      <c r="AF17" s="78" t="s">
        <v>91</v>
      </c>
      <c r="AG17" s="76" t="s">
        <v>92</v>
      </c>
      <c r="AH17" s="76" t="s">
        <v>98</v>
      </c>
      <c r="AI17" s="62"/>
    </row>
    <row r="18" spans="1:35" ht="13.8">
      <c r="A18" s="29" t="s">
        <v>78</v>
      </c>
      <c r="B18" s="36" t="s">
        <v>104</v>
      </c>
      <c r="C18" s="38" t="s">
        <v>105</v>
      </c>
      <c r="D18" s="30">
        <v>793.28437499999995</v>
      </c>
      <c r="E18" s="30">
        <v>691.58124999999995</v>
      </c>
      <c r="F18" s="30">
        <v>0.05</v>
      </c>
      <c r="G18" s="30">
        <v>959.93459374999986</v>
      </c>
      <c r="H18" s="30">
        <v>836.87381249999987</v>
      </c>
      <c r="I18" s="30"/>
      <c r="J18" s="39">
        <v>50</v>
      </c>
      <c r="K18" s="39">
        <v>30</v>
      </c>
      <c r="L18" s="46">
        <v>55</v>
      </c>
      <c r="M18" s="46" t="s">
        <v>36</v>
      </c>
      <c r="N18" s="46" t="s">
        <v>103</v>
      </c>
      <c r="O18" s="46">
        <v>5000</v>
      </c>
      <c r="P18" s="46">
        <v>16000</v>
      </c>
      <c r="Q18" s="75">
        <v>225000</v>
      </c>
      <c r="R18" s="46" t="s">
        <v>38</v>
      </c>
      <c r="S18" s="46" t="s">
        <v>39</v>
      </c>
      <c r="T18" s="46" t="s">
        <v>40</v>
      </c>
      <c r="U18" s="76" t="s">
        <v>41</v>
      </c>
      <c r="V18" s="77" t="s">
        <v>42</v>
      </c>
      <c r="W18" s="77" t="s">
        <v>43</v>
      </c>
      <c r="X18" s="77" t="s">
        <v>43</v>
      </c>
      <c r="Y18" s="77" t="s">
        <v>44</v>
      </c>
      <c r="Z18" s="76" t="s">
        <v>40</v>
      </c>
      <c r="AA18" s="76" t="s">
        <v>45</v>
      </c>
      <c r="AB18" s="76" t="s">
        <v>45</v>
      </c>
      <c r="AC18" s="76" t="s">
        <v>61</v>
      </c>
      <c r="AD18" s="76" t="s">
        <v>62</v>
      </c>
      <c r="AE18" s="78" t="s">
        <v>90</v>
      </c>
      <c r="AF18" s="78" t="s">
        <v>91</v>
      </c>
      <c r="AG18" s="76" t="s">
        <v>92</v>
      </c>
      <c r="AH18" s="76" t="s">
        <v>98</v>
      </c>
      <c r="AI18" s="62"/>
    </row>
    <row r="19" spans="1:35" ht="13.8">
      <c r="A19" s="29" t="s">
        <v>78</v>
      </c>
      <c r="B19" s="36" t="s">
        <v>106</v>
      </c>
      <c r="C19" s="38" t="s">
        <v>107</v>
      </c>
      <c r="D19" s="30">
        <v>1106.3</v>
      </c>
      <c r="E19" s="30">
        <v>964.4666666666667</v>
      </c>
      <c r="F19" s="30">
        <v>0.05</v>
      </c>
      <c r="G19" s="30">
        <v>1338.6834999999999</v>
      </c>
      <c r="H19" s="30">
        <v>1167.0651666666665</v>
      </c>
      <c r="I19" s="30"/>
      <c r="J19" s="39">
        <v>50</v>
      </c>
      <c r="K19" s="39">
        <v>30</v>
      </c>
      <c r="L19" s="46">
        <v>55</v>
      </c>
      <c r="M19" s="46" t="s">
        <v>36</v>
      </c>
      <c r="N19" s="46" t="s">
        <v>103</v>
      </c>
      <c r="O19" s="46">
        <v>5000</v>
      </c>
      <c r="P19" s="46">
        <v>16000</v>
      </c>
      <c r="Q19" s="75">
        <v>225000</v>
      </c>
      <c r="R19" s="46" t="s">
        <v>38</v>
      </c>
      <c r="S19" s="46" t="s">
        <v>39</v>
      </c>
      <c r="T19" s="46" t="s">
        <v>40</v>
      </c>
      <c r="U19" s="76" t="s">
        <v>41</v>
      </c>
      <c r="V19" s="77" t="s">
        <v>42</v>
      </c>
      <c r="W19" s="77" t="s">
        <v>43</v>
      </c>
      <c r="X19" s="77" t="s">
        <v>43</v>
      </c>
      <c r="Y19" s="77" t="s">
        <v>44</v>
      </c>
      <c r="Z19" s="76" t="s">
        <v>40</v>
      </c>
      <c r="AA19" s="76" t="s">
        <v>45</v>
      </c>
      <c r="AB19" s="76" t="s">
        <v>45</v>
      </c>
      <c r="AC19" s="76" t="s">
        <v>61</v>
      </c>
      <c r="AD19" s="76" t="s">
        <v>62</v>
      </c>
      <c r="AE19" s="78" t="s">
        <v>90</v>
      </c>
      <c r="AF19" s="78" t="s">
        <v>91</v>
      </c>
      <c r="AG19" s="76" t="s">
        <v>92</v>
      </c>
      <c r="AH19" s="76" t="s">
        <v>98</v>
      </c>
      <c r="AI19" s="62"/>
    </row>
    <row r="20" spans="1:35" ht="13.8">
      <c r="A20" s="29" t="s">
        <v>78</v>
      </c>
      <c r="B20" s="29" t="s">
        <v>108</v>
      </c>
      <c r="C20" s="40" t="s">
        <v>109</v>
      </c>
      <c r="D20" s="30">
        <v>962.40624999999989</v>
      </c>
      <c r="E20" s="30">
        <v>839.02083333333326</v>
      </c>
      <c r="F20" s="30">
        <v>0.05</v>
      </c>
      <c r="G20" s="30">
        <v>1164.5720624999997</v>
      </c>
      <c r="H20" s="30">
        <v>1015.2757083333331</v>
      </c>
      <c r="I20" s="30"/>
      <c r="J20" s="39">
        <v>50</v>
      </c>
      <c r="K20" s="39">
        <v>30</v>
      </c>
      <c r="L20" s="46">
        <v>62</v>
      </c>
      <c r="M20" s="46" t="s">
        <v>36</v>
      </c>
      <c r="N20" s="46" t="s">
        <v>110</v>
      </c>
      <c r="O20" s="46">
        <v>5000</v>
      </c>
      <c r="P20" s="46">
        <v>20000</v>
      </c>
      <c r="Q20" s="75">
        <v>275000</v>
      </c>
      <c r="R20" s="46" t="s">
        <v>38</v>
      </c>
      <c r="S20" s="46" t="s">
        <v>39</v>
      </c>
      <c r="T20" s="46" t="s">
        <v>40</v>
      </c>
      <c r="U20" s="76" t="s">
        <v>41</v>
      </c>
      <c r="V20" s="77" t="s">
        <v>42</v>
      </c>
      <c r="W20" s="77" t="s">
        <v>43</v>
      </c>
      <c r="X20" s="77" t="s">
        <v>43</v>
      </c>
      <c r="Y20" s="77" t="s">
        <v>44</v>
      </c>
      <c r="Z20" s="76" t="s">
        <v>40</v>
      </c>
      <c r="AA20" s="76" t="s">
        <v>45</v>
      </c>
      <c r="AB20" s="76" t="s">
        <v>45</v>
      </c>
      <c r="AC20" s="76" t="s">
        <v>61</v>
      </c>
      <c r="AD20" s="76" t="s">
        <v>62</v>
      </c>
      <c r="AE20" s="78" t="s">
        <v>90</v>
      </c>
      <c r="AF20" s="78" t="s">
        <v>91</v>
      </c>
      <c r="AG20" s="76" t="s">
        <v>92</v>
      </c>
      <c r="AH20" s="76" t="s">
        <v>98</v>
      </c>
      <c r="AI20" s="62"/>
    </row>
    <row r="21" spans="1:35" ht="13.8">
      <c r="A21" s="29" t="s">
        <v>78</v>
      </c>
      <c r="B21" s="29" t="s">
        <v>111</v>
      </c>
      <c r="C21" s="40" t="s">
        <v>112</v>
      </c>
      <c r="D21" s="30">
        <v>1274.4875000000002</v>
      </c>
      <c r="E21" s="30">
        <v>1111.0916666666665</v>
      </c>
      <c r="F21" s="30">
        <v>0.05</v>
      </c>
      <c r="G21" s="30">
        <v>1542.1903750000001</v>
      </c>
      <c r="H21" s="30">
        <v>1344.4814166666663</v>
      </c>
      <c r="I21" s="30"/>
      <c r="J21" s="39">
        <v>50</v>
      </c>
      <c r="K21" s="39">
        <v>30</v>
      </c>
      <c r="L21" s="46">
        <v>62</v>
      </c>
      <c r="M21" s="46" t="s">
        <v>36</v>
      </c>
      <c r="N21" s="46" t="s">
        <v>110</v>
      </c>
      <c r="O21" s="46">
        <v>5000</v>
      </c>
      <c r="P21" s="46">
        <v>20000</v>
      </c>
      <c r="Q21" s="75">
        <v>275000</v>
      </c>
      <c r="R21" s="46" t="s">
        <v>38</v>
      </c>
      <c r="S21" s="46" t="s">
        <v>39</v>
      </c>
      <c r="T21" s="46" t="s">
        <v>40</v>
      </c>
      <c r="U21" s="76" t="s">
        <v>41</v>
      </c>
      <c r="V21" s="77" t="s">
        <v>42</v>
      </c>
      <c r="W21" s="77" t="s">
        <v>43</v>
      </c>
      <c r="X21" s="77" t="s">
        <v>43</v>
      </c>
      <c r="Y21" s="77" t="s">
        <v>44</v>
      </c>
      <c r="Z21" s="76" t="s">
        <v>40</v>
      </c>
      <c r="AA21" s="76" t="s">
        <v>45</v>
      </c>
      <c r="AB21" s="76" t="s">
        <v>45</v>
      </c>
      <c r="AC21" s="76" t="s">
        <v>61</v>
      </c>
      <c r="AD21" s="76" t="s">
        <v>62</v>
      </c>
      <c r="AE21" s="78" t="s">
        <v>90</v>
      </c>
      <c r="AF21" s="78" t="s">
        <v>91</v>
      </c>
      <c r="AG21" s="76" t="s">
        <v>92</v>
      </c>
      <c r="AH21" s="76" t="s">
        <v>98</v>
      </c>
      <c r="AI21" s="62"/>
    </row>
    <row r="22" spans="1:35" ht="13.8">
      <c r="A22" s="29" t="s">
        <v>78</v>
      </c>
      <c r="B22" s="29" t="s">
        <v>113</v>
      </c>
      <c r="C22" s="40" t="s">
        <v>114</v>
      </c>
      <c r="D22" s="30">
        <v>1690.284375</v>
      </c>
      <c r="E22" s="30">
        <v>1690.284375</v>
      </c>
      <c r="F22" s="30">
        <v>0.05</v>
      </c>
      <c r="G22" s="30">
        <v>2045.3045937499999</v>
      </c>
      <c r="H22" s="30">
        <v>2045.3045937499999</v>
      </c>
      <c r="I22" s="30"/>
      <c r="J22" s="39">
        <v>75</v>
      </c>
      <c r="K22" s="39">
        <v>50</v>
      </c>
      <c r="L22" s="46">
        <v>41</v>
      </c>
      <c r="M22" s="46" t="s">
        <v>36</v>
      </c>
      <c r="N22" s="46" t="s">
        <v>110</v>
      </c>
      <c r="O22" s="46">
        <v>5000</v>
      </c>
      <c r="P22" s="46">
        <v>20000</v>
      </c>
      <c r="Q22" s="75">
        <v>200000</v>
      </c>
      <c r="R22" s="46" t="s">
        <v>115</v>
      </c>
      <c r="S22" s="46" t="s">
        <v>39</v>
      </c>
      <c r="T22" s="46" t="s">
        <v>40</v>
      </c>
      <c r="U22" s="76" t="s">
        <v>41</v>
      </c>
      <c r="V22" s="77" t="s">
        <v>42</v>
      </c>
      <c r="W22" s="77" t="s">
        <v>43</v>
      </c>
      <c r="X22" s="77" t="s">
        <v>43</v>
      </c>
      <c r="Y22" s="77" t="s">
        <v>44</v>
      </c>
      <c r="Z22" s="76" t="s">
        <v>40</v>
      </c>
      <c r="AA22" s="76" t="s">
        <v>45</v>
      </c>
      <c r="AB22" s="76" t="s">
        <v>45</v>
      </c>
      <c r="AC22" s="76" t="s">
        <v>61</v>
      </c>
      <c r="AD22" s="76" t="s">
        <v>62</v>
      </c>
      <c r="AE22" s="78" t="s">
        <v>90</v>
      </c>
      <c r="AF22" s="78" t="s">
        <v>116</v>
      </c>
      <c r="AG22" s="76" t="s">
        <v>117</v>
      </c>
      <c r="AH22" s="76" t="s">
        <v>98</v>
      </c>
      <c r="AI22" s="62"/>
    </row>
    <row r="23" spans="1:35" ht="13.8">
      <c r="A23" s="29" t="s">
        <v>78</v>
      </c>
      <c r="B23" s="29" t="s">
        <v>118</v>
      </c>
      <c r="C23" s="40" t="s">
        <v>119</v>
      </c>
      <c r="D23" s="30">
        <v>2401.34375</v>
      </c>
      <c r="E23" s="30">
        <v>2401.34375</v>
      </c>
      <c r="F23" s="30">
        <v>0.05</v>
      </c>
      <c r="G23" s="30">
        <v>2905.6864375</v>
      </c>
      <c r="H23" s="30">
        <v>2905.6864375</v>
      </c>
      <c r="I23" s="30"/>
      <c r="J23" s="39">
        <v>100</v>
      </c>
      <c r="K23" s="39">
        <v>75</v>
      </c>
      <c r="L23" s="46">
        <v>41</v>
      </c>
      <c r="M23" s="46" t="s">
        <v>36</v>
      </c>
      <c r="N23" s="46" t="s">
        <v>110</v>
      </c>
      <c r="O23" s="46">
        <v>5000</v>
      </c>
      <c r="P23" s="46">
        <v>20000</v>
      </c>
      <c r="Q23" s="75">
        <v>200000</v>
      </c>
      <c r="R23" s="46" t="s">
        <v>115</v>
      </c>
      <c r="S23" s="46" t="s">
        <v>39</v>
      </c>
      <c r="T23" s="46" t="s">
        <v>40</v>
      </c>
      <c r="U23" s="76" t="s">
        <v>41</v>
      </c>
      <c r="V23" s="77" t="s">
        <v>42</v>
      </c>
      <c r="W23" s="77" t="s">
        <v>43</v>
      </c>
      <c r="X23" s="77" t="s">
        <v>43</v>
      </c>
      <c r="Y23" s="77" t="s">
        <v>44</v>
      </c>
      <c r="Z23" s="76" t="s">
        <v>40</v>
      </c>
      <c r="AA23" s="76" t="s">
        <v>45</v>
      </c>
      <c r="AB23" s="76" t="s">
        <v>45</v>
      </c>
      <c r="AC23" s="76" t="s">
        <v>61</v>
      </c>
      <c r="AD23" s="76" t="s">
        <v>62</v>
      </c>
      <c r="AE23" s="78" t="s">
        <v>90</v>
      </c>
      <c r="AF23" s="78" t="s">
        <v>116</v>
      </c>
      <c r="AG23" s="76" t="s">
        <v>117</v>
      </c>
      <c r="AH23" s="76" t="s">
        <v>98</v>
      </c>
      <c r="AI23" s="62"/>
    </row>
    <row r="24" spans="1:35" ht="13.8">
      <c r="A24" s="29" t="s">
        <v>78</v>
      </c>
      <c r="B24" s="41" t="s">
        <v>120</v>
      </c>
      <c r="C24" s="29" t="s">
        <v>121</v>
      </c>
      <c r="D24" s="42">
        <v>3113.3374999999996</v>
      </c>
      <c r="E24" s="42">
        <v>3113.3374999999996</v>
      </c>
      <c r="F24" s="42">
        <v>0.05</v>
      </c>
      <c r="G24" s="42">
        <v>3767.1988749999996</v>
      </c>
      <c r="H24" s="30">
        <v>3767.1988749999996</v>
      </c>
      <c r="I24" s="46"/>
      <c r="J24" s="39">
        <v>150</v>
      </c>
      <c r="K24" s="39">
        <v>100</v>
      </c>
      <c r="L24" s="46">
        <v>56</v>
      </c>
      <c r="M24" s="46" t="s">
        <v>36</v>
      </c>
      <c r="N24" s="46" t="s">
        <v>122</v>
      </c>
      <c r="O24" s="46">
        <v>10000</v>
      </c>
      <c r="P24" s="46">
        <v>50000</v>
      </c>
      <c r="Q24" s="75">
        <v>300000</v>
      </c>
      <c r="R24" s="46" t="s">
        <v>115</v>
      </c>
      <c r="S24" s="46" t="s">
        <v>39</v>
      </c>
      <c r="T24" s="46" t="s">
        <v>40</v>
      </c>
      <c r="U24" s="76" t="s">
        <v>41</v>
      </c>
      <c r="V24" s="77" t="s">
        <v>42</v>
      </c>
      <c r="W24" s="77" t="s">
        <v>43</v>
      </c>
      <c r="X24" s="77" t="s">
        <v>43</v>
      </c>
      <c r="Y24" s="77" t="s">
        <v>44</v>
      </c>
      <c r="Z24" s="76" t="s">
        <v>40</v>
      </c>
      <c r="AA24" s="76" t="s">
        <v>45</v>
      </c>
      <c r="AB24" s="76" t="s">
        <v>45</v>
      </c>
      <c r="AC24" s="76" t="s">
        <v>61</v>
      </c>
      <c r="AD24" s="76" t="s">
        <v>62</v>
      </c>
      <c r="AE24" s="78" t="s">
        <v>116</v>
      </c>
      <c r="AF24" s="78" t="s">
        <v>91</v>
      </c>
      <c r="AG24" s="76" t="s">
        <v>117</v>
      </c>
      <c r="AH24" s="76" t="s">
        <v>123</v>
      </c>
      <c r="AI24" s="62"/>
    </row>
    <row r="25" spans="1:35" ht="13.8">
      <c r="A25" s="29" t="s">
        <v>78</v>
      </c>
      <c r="B25" s="41" t="s">
        <v>124</v>
      </c>
      <c r="C25" s="29" t="s">
        <v>125</v>
      </c>
      <c r="D25" s="42">
        <v>4893.3218749999996</v>
      </c>
      <c r="E25" s="42">
        <v>4893.3218749999996</v>
      </c>
      <c r="F25" s="42">
        <v>0.05</v>
      </c>
      <c r="G25" s="42">
        <v>5920.9799687499999</v>
      </c>
      <c r="H25" s="30">
        <v>5920.9799687499999</v>
      </c>
      <c r="I25" s="46"/>
      <c r="J25" s="39">
        <v>200</v>
      </c>
      <c r="K25" s="39">
        <v>150</v>
      </c>
      <c r="L25" s="46">
        <v>56</v>
      </c>
      <c r="M25" s="46" t="s">
        <v>36</v>
      </c>
      <c r="N25" s="46" t="s">
        <v>122</v>
      </c>
      <c r="O25" s="46">
        <v>10000</v>
      </c>
      <c r="P25" s="46">
        <v>50000</v>
      </c>
      <c r="Q25" s="75">
        <v>300000</v>
      </c>
      <c r="R25" s="46" t="s">
        <v>115</v>
      </c>
      <c r="S25" s="46" t="s">
        <v>39</v>
      </c>
      <c r="T25" s="46" t="s">
        <v>40</v>
      </c>
      <c r="U25" s="76" t="s">
        <v>41</v>
      </c>
      <c r="V25" s="77" t="s">
        <v>42</v>
      </c>
      <c r="W25" s="77" t="s">
        <v>43</v>
      </c>
      <c r="X25" s="77" t="s">
        <v>43</v>
      </c>
      <c r="Y25" s="77" t="s">
        <v>44</v>
      </c>
      <c r="Z25" s="76" t="s">
        <v>40</v>
      </c>
      <c r="AA25" s="76" t="s">
        <v>45</v>
      </c>
      <c r="AB25" s="76" t="s">
        <v>45</v>
      </c>
      <c r="AC25" s="76" t="s">
        <v>61</v>
      </c>
      <c r="AD25" s="76" t="s">
        <v>62</v>
      </c>
      <c r="AE25" s="78" t="s">
        <v>116</v>
      </c>
      <c r="AF25" s="78" t="s">
        <v>91</v>
      </c>
      <c r="AG25" s="76" t="s">
        <v>117</v>
      </c>
      <c r="AH25" s="76" t="s">
        <v>123</v>
      </c>
      <c r="AI25" s="62"/>
    </row>
    <row r="26" spans="1:35" ht="13.8">
      <c r="A26" s="29" t="s">
        <v>126</v>
      </c>
      <c r="B26" s="29" t="s">
        <v>127</v>
      </c>
      <c r="C26" s="29" t="s">
        <v>128</v>
      </c>
      <c r="D26" s="42">
        <v>123.33750000000001</v>
      </c>
      <c r="E26" s="42">
        <v>118.59374999999999</v>
      </c>
      <c r="F26" s="30">
        <v>0.05</v>
      </c>
      <c r="G26" s="30">
        <v>149.29887500000001</v>
      </c>
      <c r="H26" s="30">
        <v>143.55893749999998</v>
      </c>
      <c r="I26" s="30"/>
      <c r="J26" s="39"/>
      <c r="K26" s="39"/>
      <c r="L26" s="46">
        <v>16</v>
      </c>
      <c r="M26" s="46">
        <v>4</v>
      </c>
      <c r="N26" s="46" t="s">
        <v>129</v>
      </c>
      <c r="O26" s="46">
        <v>200</v>
      </c>
      <c r="P26" s="46">
        <v>850</v>
      </c>
      <c r="Q26" s="75">
        <v>15000</v>
      </c>
      <c r="R26" s="46" t="s">
        <v>38</v>
      </c>
      <c r="S26" s="46" t="s">
        <v>39</v>
      </c>
      <c r="T26" s="46" t="s">
        <v>40</v>
      </c>
      <c r="U26" s="76" t="s">
        <v>41</v>
      </c>
      <c r="V26" s="77" t="s">
        <v>42</v>
      </c>
      <c r="W26" s="77" t="s">
        <v>43</v>
      </c>
      <c r="X26" s="77" t="s">
        <v>43</v>
      </c>
      <c r="Y26" s="77" t="s">
        <v>130</v>
      </c>
      <c r="Z26" s="76" t="s">
        <v>40</v>
      </c>
      <c r="AA26" s="76" t="s">
        <v>45</v>
      </c>
      <c r="AB26" s="76" t="s">
        <v>45</v>
      </c>
      <c r="AC26" s="76" t="s">
        <v>46</v>
      </c>
      <c r="AD26" s="76" t="s">
        <v>47</v>
      </c>
      <c r="AE26" s="78" t="s">
        <v>131</v>
      </c>
      <c r="AF26" s="78" t="s">
        <v>131</v>
      </c>
      <c r="AG26" s="76" t="s">
        <v>132</v>
      </c>
      <c r="AH26" s="76" t="s">
        <v>133</v>
      </c>
      <c r="AI26" s="62"/>
    </row>
    <row r="27" spans="1:35" ht="13.8">
      <c r="A27" s="29" t="s">
        <v>126</v>
      </c>
      <c r="B27" s="29" t="s">
        <v>134</v>
      </c>
      <c r="C27" s="29" t="s">
        <v>135</v>
      </c>
      <c r="D27" s="42">
        <v>165.38437499999998</v>
      </c>
      <c r="E27" s="42">
        <v>159.0234375</v>
      </c>
      <c r="F27" s="30">
        <v>0.05</v>
      </c>
      <c r="G27" s="30">
        <v>200.17559374999999</v>
      </c>
      <c r="H27" s="30">
        <v>192.47885937500001</v>
      </c>
      <c r="I27" s="30"/>
      <c r="J27" s="39"/>
      <c r="K27" s="39"/>
      <c r="L27" s="46">
        <v>16</v>
      </c>
      <c r="M27" s="46">
        <v>4</v>
      </c>
      <c r="N27" s="46" t="s">
        <v>129</v>
      </c>
      <c r="O27" s="46">
        <v>200</v>
      </c>
      <c r="P27" s="46">
        <v>850</v>
      </c>
      <c r="Q27" s="75">
        <v>15000</v>
      </c>
      <c r="R27" s="46" t="s">
        <v>38</v>
      </c>
      <c r="S27" s="46" t="s">
        <v>39</v>
      </c>
      <c r="T27" s="46" t="s">
        <v>40</v>
      </c>
      <c r="U27" s="76" t="s">
        <v>41</v>
      </c>
      <c r="V27" s="77" t="s">
        <v>42</v>
      </c>
      <c r="W27" s="77" t="s">
        <v>43</v>
      </c>
      <c r="X27" s="77" t="s">
        <v>43</v>
      </c>
      <c r="Y27" s="77" t="s">
        <v>130</v>
      </c>
      <c r="Z27" s="76" t="s">
        <v>40</v>
      </c>
      <c r="AA27" s="76" t="s">
        <v>45</v>
      </c>
      <c r="AB27" s="76" t="s">
        <v>45</v>
      </c>
      <c r="AC27" s="76" t="s">
        <v>46</v>
      </c>
      <c r="AD27" s="76" t="s">
        <v>47</v>
      </c>
      <c r="AE27" s="78" t="s">
        <v>136</v>
      </c>
      <c r="AF27" s="78" t="s">
        <v>136</v>
      </c>
      <c r="AG27" s="76" t="s">
        <v>137</v>
      </c>
      <c r="AH27" s="76" t="s">
        <v>133</v>
      </c>
      <c r="AI27" s="62"/>
    </row>
    <row r="28" spans="1:35" ht="13.8">
      <c r="A28" s="29" t="s">
        <v>126</v>
      </c>
      <c r="B28" s="29" t="s">
        <v>138</v>
      </c>
      <c r="C28" s="29" t="s">
        <v>139</v>
      </c>
      <c r="D28" s="42">
        <v>174.72812500000001</v>
      </c>
      <c r="E28" s="42">
        <v>168.0078125</v>
      </c>
      <c r="F28" s="30">
        <v>0.05</v>
      </c>
      <c r="G28" s="30">
        <v>211.48153125000002</v>
      </c>
      <c r="H28" s="30">
        <v>203.34995312500001</v>
      </c>
      <c r="I28" s="30" t="s">
        <v>140</v>
      </c>
      <c r="J28" s="39"/>
      <c r="K28" s="39"/>
      <c r="L28" s="46">
        <v>18</v>
      </c>
      <c r="M28" s="46">
        <v>18</v>
      </c>
      <c r="N28" s="46" t="s">
        <v>141</v>
      </c>
      <c r="O28" s="46">
        <v>250</v>
      </c>
      <c r="P28" s="46">
        <v>2500</v>
      </c>
      <c r="Q28" s="75">
        <v>30000</v>
      </c>
      <c r="R28" s="46" t="s">
        <v>38</v>
      </c>
      <c r="S28" s="46" t="s">
        <v>39</v>
      </c>
      <c r="T28" s="46" t="s">
        <v>61</v>
      </c>
      <c r="U28" s="76" t="s">
        <v>41</v>
      </c>
      <c r="V28" s="77" t="s">
        <v>42</v>
      </c>
      <c r="W28" s="77" t="s">
        <v>43</v>
      </c>
      <c r="X28" s="77" t="s">
        <v>43</v>
      </c>
      <c r="Y28" s="77" t="s">
        <v>130</v>
      </c>
      <c r="Z28" s="76" t="s">
        <v>40</v>
      </c>
      <c r="AA28" s="76" t="s">
        <v>45</v>
      </c>
      <c r="AB28" s="76" t="s">
        <v>45</v>
      </c>
      <c r="AC28" s="76" t="s">
        <v>46</v>
      </c>
      <c r="AD28" s="76" t="s">
        <v>47</v>
      </c>
      <c r="AE28" s="76" t="s">
        <v>57</v>
      </c>
      <c r="AF28" s="76" t="s">
        <v>57</v>
      </c>
      <c r="AG28" s="76" t="s">
        <v>117</v>
      </c>
      <c r="AH28" s="76" t="s">
        <v>50</v>
      </c>
      <c r="AI28" s="62"/>
    </row>
    <row r="29" spans="1:35" ht="13.8">
      <c r="A29" s="29" t="s">
        <v>721</v>
      </c>
      <c r="B29" s="29" t="s">
        <v>142</v>
      </c>
      <c r="C29" s="29" t="s">
        <v>143</v>
      </c>
      <c r="D29" s="42">
        <v>216.77500000000001</v>
      </c>
      <c r="E29" s="42">
        <v>208.43749999999997</v>
      </c>
      <c r="F29" s="30">
        <v>0.05</v>
      </c>
      <c r="G29" s="30">
        <v>262.35825</v>
      </c>
      <c r="H29" s="30">
        <v>252.26987499999998</v>
      </c>
      <c r="I29" s="30" t="s">
        <v>140</v>
      </c>
      <c r="J29" s="39"/>
      <c r="K29" s="39"/>
      <c r="L29" s="46">
        <v>18</v>
      </c>
      <c r="M29" s="46">
        <v>18</v>
      </c>
      <c r="N29" s="46" t="s">
        <v>141</v>
      </c>
      <c r="O29" s="46">
        <v>250</v>
      </c>
      <c r="P29" s="46">
        <v>2500</v>
      </c>
      <c r="Q29" s="75">
        <v>30000</v>
      </c>
      <c r="R29" s="46" t="s">
        <v>38</v>
      </c>
      <c r="S29" s="46" t="s">
        <v>39</v>
      </c>
      <c r="T29" s="46" t="s">
        <v>61</v>
      </c>
      <c r="U29" s="76" t="s">
        <v>41</v>
      </c>
      <c r="V29" s="77" t="s">
        <v>42</v>
      </c>
      <c r="W29" s="77" t="s">
        <v>43</v>
      </c>
      <c r="X29" s="77" t="s">
        <v>43</v>
      </c>
      <c r="Y29" s="77" t="s">
        <v>130</v>
      </c>
      <c r="Z29" s="76" t="s">
        <v>40</v>
      </c>
      <c r="AA29" s="76" t="s">
        <v>45</v>
      </c>
      <c r="AB29" s="76" t="s">
        <v>45</v>
      </c>
      <c r="AC29" s="76" t="s">
        <v>61</v>
      </c>
      <c r="AD29" s="76" t="s">
        <v>62</v>
      </c>
      <c r="AE29" s="76" t="s">
        <v>144</v>
      </c>
      <c r="AF29" s="76" t="s">
        <v>144</v>
      </c>
      <c r="AG29" s="76" t="s">
        <v>117</v>
      </c>
      <c r="AH29" s="76" t="s">
        <v>50</v>
      </c>
      <c r="AI29" s="62"/>
    </row>
    <row r="30" spans="1:35" ht="13.8">
      <c r="A30" s="29" t="s">
        <v>145</v>
      </c>
      <c r="B30" s="29" t="s">
        <v>146</v>
      </c>
      <c r="C30" s="40" t="s">
        <v>147</v>
      </c>
      <c r="D30" s="42">
        <v>256.953125</v>
      </c>
      <c r="E30" s="42">
        <v>224.01041666666666</v>
      </c>
      <c r="F30" s="30">
        <v>0.05</v>
      </c>
      <c r="G30" s="30">
        <v>310.97378125</v>
      </c>
      <c r="H30" s="30">
        <v>271.11310416666669</v>
      </c>
      <c r="I30" s="30" t="s">
        <v>70</v>
      </c>
      <c r="J30" s="39"/>
      <c r="K30" s="39"/>
      <c r="L30" s="46">
        <v>27</v>
      </c>
      <c r="M30" s="46">
        <v>27</v>
      </c>
      <c r="N30" s="46" t="s">
        <v>71</v>
      </c>
      <c r="O30" s="46">
        <v>750</v>
      </c>
      <c r="P30" s="46">
        <v>4000</v>
      </c>
      <c r="Q30" s="75">
        <v>50000</v>
      </c>
      <c r="R30" s="46" t="s">
        <v>38</v>
      </c>
      <c r="S30" s="46" t="s">
        <v>39</v>
      </c>
      <c r="T30" s="46" t="s">
        <v>61</v>
      </c>
      <c r="U30" s="76" t="s">
        <v>41</v>
      </c>
      <c r="V30" s="77" t="s">
        <v>42</v>
      </c>
      <c r="W30" s="77" t="s">
        <v>43</v>
      </c>
      <c r="X30" s="77" t="s">
        <v>43</v>
      </c>
      <c r="Y30" s="77" t="s">
        <v>130</v>
      </c>
      <c r="Z30" s="76" t="s">
        <v>40</v>
      </c>
      <c r="AA30" s="76" t="s">
        <v>45</v>
      </c>
      <c r="AB30" s="76" t="s">
        <v>45</v>
      </c>
      <c r="AC30" s="76" t="s">
        <v>46</v>
      </c>
      <c r="AD30" s="76" t="s">
        <v>47</v>
      </c>
      <c r="AE30" s="78" t="s">
        <v>148</v>
      </c>
      <c r="AF30" s="78" t="s">
        <v>148</v>
      </c>
      <c r="AG30" s="76" t="s">
        <v>72</v>
      </c>
      <c r="AH30" s="76" t="s">
        <v>73</v>
      </c>
      <c r="AI30" s="62"/>
    </row>
    <row r="31" spans="1:35" ht="13.8">
      <c r="A31" s="29" t="s">
        <v>145</v>
      </c>
      <c r="B31" s="29" t="s">
        <v>149</v>
      </c>
      <c r="C31" s="40" t="s">
        <v>150</v>
      </c>
      <c r="D31" s="42">
        <v>310.21249999999998</v>
      </c>
      <c r="E31" s="42">
        <v>270.44166666666666</v>
      </c>
      <c r="F31" s="30">
        <v>0.05</v>
      </c>
      <c r="G31" s="30">
        <v>375.41762499999999</v>
      </c>
      <c r="H31" s="30">
        <v>327.29491666666667</v>
      </c>
      <c r="I31" s="30" t="s">
        <v>70</v>
      </c>
      <c r="J31" s="39"/>
      <c r="K31" s="39"/>
      <c r="L31" s="46">
        <v>27</v>
      </c>
      <c r="M31" s="46">
        <v>27</v>
      </c>
      <c r="N31" s="46" t="s">
        <v>71</v>
      </c>
      <c r="O31" s="46">
        <v>750</v>
      </c>
      <c r="P31" s="46">
        <v>4000</v>
      </c>
      <c r="Q31" s="75">
        <v>50000</v>
      </c>
      <c r="R31" s="46" t="s">
        <v>38</v>
      </c>
      <c r="S31" s="46" t="s">
        <v>39</v>
      </c>
      <c r="T31" s="46" t="s">
        <v>61</v>
      </c>
      <c r="U31" s="76" t="s">
        <v>41</v>
      </c>
      <c r="V31" s="77" t="s">
        <v>42</v>
      </c>
      <c r="W31" s="77" t="s">
        <v>43</v>
      </c>
      <c r="X31" s="77" t="s">
        <v>43</v>
      </c>
      <c r="Y31" s="77" t="s">
        <v>130</v>
      </c>
      <c r="Z31" s="76" t="s">
        <v>40</v>
      </c>
      <c r="AA31" s="76" t="s">
        <v>45</v>
      </c>
      <c r="AB31" s="76" t="s">
        <v>45</v>
      </c>
      <c r="AC31" s="76" t="s">
        <v>61</v>
      </c>
      <c r="AD31" s="76" t="s">
        <v>62</v>
      </c>
      <c r="AE31" s="78" t="s">
        <v>148</v>
      </c>
      <c r="AF31" s="78" t="s">
        <v>148</v>
      </c>
      <c r="AG31" s="76" t="s">
        <v>72</v>
      </c>
      <c r="AH31" s="78" t="s">
        <v>73</v>
      </c>
      <c r="AI31" s="62"/>
    </row>
    <row r="32" spans="1:35" ht="13.8">
      <c r="A32" s="29" t="s">
        <v>151</v>
      </c>
      <c r="B32" s="29" t="s">
        <v>152</v>
      </c>
      <c r="C32" s="40" t="s">
        <v>153</v>
      </c>
      <c r="D32" s="42">
        <v>481.20312499999994</v>
      </c>
      <c r="E32" s="42">
        <v>450.35677083333326</v>
      </c>
      <c r="F32" s="30">
        <v>0.05</v>
      </c>
      <c r="G32" s="30">
        <v>582.31628124999997</v>
      </c>
      <c r="H32" s="30">
        <v>544.99219270833328</v>
      </c>
      <c r="I32" s="30" t="s">
        <v>70</v>
      </c>
      <c r="J32" s="39"/>
      <c r="K32" s="39"/>
      <c r="L32" s="46">
        <v>33</v>
      </c>
      <c r="M32" s="46">
        <v>33</v>
      </c>
      <c r="N32" s="46" t="s">
        <v>154</v>
      </c>
      <c r="O32" s="46">
        <v>2000</v>
      </c>
      <c r="P32" s="46">
        <v>6000</v>
      </c>
      <c r="Q32" s="75">
        <v>80000</v>
      </c>
      <c r="R32" s="46" t="s">
        <v>38</v>
      </c>
      <c r="S32" s="46" t="s">
        <v>39</v>
      </c>
      <c r="T32" s="46" t="s">
        <v>61</v>
      </c>
      <c r="U32" s="76" t="s">
        <v>41</v>
      </c>
      <c r="V32" s="77" t="s">
        <v>42</v>
      </c>
      <c r="W32" s="77" t="s">
        <v>43</v>
      </c>
      <c r="X32" s="77" t="s">
        <v>43</v>
      </c>
      <c r="Y32" s="77" t="s">
        <v>130</v>
      </c>
      <c r="Z32" s="76" t="s">
        <v>40</v>
      </c>
      <c r="AA32" s="76" t="s">
        <v>45</v>
      </c>
      <c r="AB32" s="76" t="s">
        <v>45</v>
      </c>
      <c r="AC32" s="76" t="s">
        <v>61</v>
      </c>
      <c r="AD32" s="76" t="s">
        <v>62</v>
      </c>
      <c r="AE32" s="78" t="s">
        <v>116</v>
      </c>
      <c r="AF32" s="78" t="s">
        <v>116</v>
      </c>
      <c r="AG32" s="76" t="s">
        <v>92</v>
      </c>
      <c r="AH32" s="76" t="s">
        <v>81</v>
      </c>
      <c r="AI32" s="62"/>
    </row>
    <row r="33" spans="1:35" ht="13.8">
      <c r="A33" s="29" t="s">
        <v>151</v>
      </c>
      <c r="B33" s="29" t="s">
        <v>155</v>
      </c>
      <c r="C33" s="40" t="s">
        <v>156</v>
      </c>
      <c r="D33" s="42">
        <v>401.78124999999994</v>
      </c>
      <c r="E33" s="42">
        <v>350.27083333333326</v>
      </c>
      <c r="F33" s="30">
        <v>0.05</v>
      </c>
      <c r="G33" s="30">
        <v>486.21581249999991</v>
      </c>
      <c r="H33" s="30">
        <v>423.88820833333324</v>
      </c>
      <c r="I33" s="30" t="s">
        <v>70</v>
      </c>
      <c r="J33" s="39"/>
      <c r="K33" s="39"/>
      <c r="L33" s="46">
        <v>38</v>
      </c>
      <c r="M33" s="46">
        <v>38</v>
      </c>
      <c r="N33" s="46" t="s">
        <v>154</v>
      </c>
      <c r="O33" s="46">
        <v>2000</v>
      </c>
      <c r="P33" s="46">
        <v>6000</v>
      </c>
      <c r="Q33" s="75">
        <v>80000</v>
      </c>
      <c r="R33" s="46" t="s">
        <v>38</v>
      </c>
      <c r="S33" s="46" t="s">
        <v>39</v>
      </c>
      <c r="T33" s="46" t="s">
        <v>61</v>
      </c>
      <c r="U33" s="76" t="s">
        <v>41</v>
      </c>
      <c r="V33" s="77" t="s">
        <v>42</v>
      </c>
      <c r="W33" s="77" t="s">
        <v>43</v>
      </c>
      <c r="X33" s="77" t="s">
        <v>43</v>
      </c>
      <c r="Y33" s="77" t="s">
        <v>130</v>
      </c>
      <c r="Z33" s="76" t="s">
        <v>40</v>
      </c>
      <c r="AA33" s="76" t="s">
        <v>45</v>
      </c>
      <c r="AB33" s="76" t="s">
        <v>45</v>
      </c>
      <c r="AC33" s="76" t="s">
        <v>46</v>
      </c>
      <c r="AD33" s="76" t="s">
        <v>47</v>
      </c>
      <c r="AE33" s="78" t="s">
        <v>116</v>
      </c>
      <c r="AF33" s="78" t="s">
        <v>157</v>
      </c>
      <c r="AG33" s="76" t="s">
        <v>92</v>
      </c>
      <c r="AH33" s="76" t="s">
        <v>81</v>
      </c>
      <c r="AI33" s="62"/>
    </row>
    <row r="34" spans="1:35" ht="13.8">
      <c r="A34" s="29" t="s">
        <v>151</v>
      </c>
      <c r="B34" s="29" t="s">
        <v>158</v>
      </c>
      <c r="C34" s="40" t="s">
        <v>159</v>
      </c>
      <c r="D34" s="42">
        <v>579.3125</v>
      </c>
      <c r="E34" s="42">
        <v>505.04166666666663</v>
      </c>
      <c r="F34" s="30">
        <v>0.05</v>
      </c>
      <c r="G34" s="30">
        <v>701.02862499999992</v>
      </c>
      <c r="H34" s="30">
        <v>611.16091666666659</v>
      </c>
      <c r="I34" s="46" t="s">
        <v>70</v>
      </c>
      <c r="J34" s="39">
        <v>50</v>
      </c>
      <c r="K34" s="39">
        <v>30</v>
      </c>
      <c r="L34" s="46">
        <v>38</v>
      </c>
      <c r="M34" s="46">
        <v>38</v>
      </c>
      <c r="N34" s="46" t="s">
        <v>154</v>
      </c>
      <c r="O34" s="46">
        <v>2000</v>
      </c>
      <c r="P34" s="46">
        <v>6000</v>
      </c>
      <c r="Q34" s="75">
        <v>80000</v>
      </c>
      <c r="R34" s="46" t="s">
        <v>38</v>
      </c>
      <c r="S34" s="46" t="s">
        <v>39</v>
      </c>
      <c r="T34" s="46" t="s">
        <v>61</v>
      </c>
      <c r="U34" s="76" t="s">
        <v>41</v>
      </c>
      <c r="V34" s="77" t="s">
        <v>42</v>
      </c>
      <c r="W34" s="77" t="s">
        <v>43</v>
      </c>
      <c r="X34" s="77" t="s">
        <v>43</v>
      </c>
      <c r="Y34" s="77" t="s">
        <v>130</v>
      </c>
      <c r="Z34" s="76" t="s">
        <v>40</v>
      </c>
      <c r="AA34" s="76" t="s">
        <v>45</v>
      </c>
      <c r="AB34" s="76" t="s">
        <v>45</v>
      </c>
      <c r="AC34" s="76" t="s">
        <v>61</v>
      </c>
      <c r="AD34" s="76" t="s">
        <v>62</v>
      </c>
      <c r="AE34" s="78" t="s">
        <v>116</v>
      </c>
      <c r="AF34" s="78" t="s">
        <v>157</v>
      </c>
      <c r="AG34" s="76" t="s">
        <v>92</v>
      </c>
      <c r="AH34" s="76" t="s">
        <v>81</v>
      </c>
      <c r="AI34" s="62"/>
    </row>
    <row r="35" spans="1:35" ht="13.8">
      <c r="A35" s="29" t="s">
        <v>151</v>
      </c>
      <c r="B35" s="29" t="s">
        <v>160</v>
      </c>
      <c r="C35" s="40" t="s">
        <v>161</v>
      </c>
      <c r="D35" s="42">
        <v>981.09374999999989</v>
      </c>
      <c r="E35" s="42">
        <v>855.31249999999989</v>
      </c>
      <c r="F35" s="30">
        <v>0.05</v>
      </c>
      <c r="G35" s="30">
        <v>1187.1839374999997</v>
      </c>
      <c r="H35" s="30">
        <v>1034.9886249999997</v>
      </c>
      <c r="I35" s="46" t="s">
        <v>70</v>
      </c>
      <c r="J35" s="39">
        <v>50</v>
      </c>
      <c r="K35" s="39">
        <v>30</v>
      </c>
      <c r="L35" s="46">
        <v>38</v>
      </c>
      <c r="M35" s="46">
        <v>38</v>
      </c>
      <c r="N35" s="46" t="s">
        <v>154</v>
      </c>
      <c r="O35" s="46">
        <v>2000</v>
      </c>
      <c r="P35" s="46">
        <v>6000</v>
      </c>
      <c r="Q35" s="75">
        <v>80000</v>
      </c>
      <c r="R35" s="46" t="s">
        <v>38</v>
      </c>
      <c r="S35" s="46" t="s">
        <v>39</v>
      </c>
      <c r="T35" s="46" t="s">
        <v>61</v>
      </c>
      <c r="U35" s="76" t="s">
        <v>41</v>
      </c>
      <c r="V35" s="77" t="s">
        <v>42</v>
      </c>
      <c r="W35" s="77" t="s">
        <v>43</v>
      </c>
      <c r="X35" s="77" t="s">
        <v>43</v>
      </c>
      <c r="Y35" s="77" t="s">
        <v>130</v>
      </c>
      <c r="Z35" s="76" t="s">
        <v>40</v>
      </c>
      <c r="AA35" s="76" t="s">
        <v>45</v>
      </c>
      <c r="AB35" s="76" t="s">
        <v>45</v>
      </c>
      <c r="AC35" s="76" t="s">
        <v>61</v>
      </c>
      <c r="AD35" s="76" t="s">
        <v>62</v>
      </c>
      <c r="AE35" s="78" t="s">
        <v>116</v>
      </c>
      <c r="AF35" s="78" t="s">
        <v>157</v>
      </c>
      <c r="AG35" s="76" t="s">
        <v>92</v>
      </c>
      <c r="AH35" s="76" t="s">
        <v>81</v>
      </c>
      <c r="AI35" s="62"/>
    </row>
    <row r="36" spans="1:35" ht="13.8">
      <c r="A36" s="29" t="s">
        <v>151</v>
      </c>
      <c r="B36" s="29" t="s">
        <v>162</v>
      </c>
      <c r="C36" s="40" t="s">
        <v>163</v>
      </c>
      <c r="D36" s="42">
        <v>902.60624999999993</v>
      </c>
      <c r="E36" s="42">
        <v>902.60624999999993</v>
      </c>
      <c r="F36" s="30">
        <v>0.05</v>
      </c>
      <c r="G36" s="30">
        <v>1092.2140624999997</v>
      </c>
      <c r="H36" s="30">
        <v>1092.2140624999997</v>
      </c>
      <c r="I36" s="46"/>
      <c r="J36" s="39">
        <v>50</v>
      </c>
      <c r="K36" s="39">
        <v>30</v>
      </c>
      <c r="L36" s="46">
        <v>35</v>
      </c>
      <c r="M36" s="46">
        <v>35</v>
      </c>
      <c r="N36" s="46" t="s">
        <v>164</v>
      </c>
      <c r="O36" s="46">
        <v>2000</v>
      </c>
      <c r="P36" s="46">
        <v>7500</v>
      </c>
      <c r="Q36" s="75">
        <v>100000</v>
      </c>
      <c r="R36" s="46" t="s">
        <v>38</v>
      </c>
      <c r="S36" s="46" t="s">
        <v>39</v>
      </c>
      <c r="T36" s="46" t="s">
        <v>40</v>
      </c>
      <c r="U36" s="76" t="s">
        <v>41</v>
      </c>
      <c r="V36" s="77" t="s">
        <v>42</v>
      </c>
      <c r="W36" s="77" t="s">
        <v>43</v>
      </c>
      <c r="X36" s="77" t="s">
        <v>43</v>
      </c>
      <c r="Y36" s="77" t="s">
        <v>130</v>
      </c>
      <c r="Z36" s="76" t="s">
        <v>40</v>
      </c>
      <c r="AA36" s="76" t="s">
        <v>45</v>
      </c>
      <c r="AB36" s="76" t="s">
        <v>45</v>
      </c>
      <c r="AC36" s="76" t="s">
        <v>46</v>
      </c>
      <c r="AD36" s="76" t="s">
        <v>47</v>
      </c>
      <c r="AE36" s="78" t="s">
        <v>90</v>
      </c>
      <c r="AF36" s="78" t="s">
        <v>165</v>
      </c>
      <c r="AG36" s="76" t="s">
        <v>117</v>
      </c>
      <c r="AH36" s="76" t="s">
        <v>98</v>
      </c>
      <c r="AI36" s="62"/>
    </row>
    <row r="37" spans="1:35" ht="13.8">
      <c r="A37" s="29" t="s">
        <v>151</v>
      </c>
      <c r="B37" s="29" t="s">
        <v>166</v>
      </c>
      <c r="C37" s="40" t="s">
        <v>167</v>
      </c>
      <c r="D37" s="42">
        <v>1008.190625</v>
      </c>
      <c r="E37" s="42">
        <v>1008.190625</v>
      </c>
      <c r="F37" s="30">
        <v>0.05</v>
      </c>
      <c r="G37" s="30">
        <v>1219.9711562499999</v>
      </c>
      <c r="H37" s="30">
        <v>1219.9711562499999</v>
      </c>
      <c r="I37" s="46"/>
      <c r="J37" s="39">
        <v>50</v>
      </c>
      <c r="K37" s="39">
        <v>30</v>
      </c>
      <c r="L37" s="46">
        <v>35</v>
      </c>
      <c r="M37" s="46">
        <v>35</v>
      </c>
      <c r="N37" s="46" t="s">
        <v>164</v>
      </c>
      <c r="O37" s="46">
        <v>2000</v>
      </c>
      <c r="P37" s="46">
        <v>7500</v>
      </c>
      <c r="Q37" s="75">
        <v>100000</v>
      </c>
      <c r="R37" s="46" t="s">
        <v>38</v>
      </c>
      <c r="S37" s="46" t="s">
        <v>39</v>
      </c>
      <c r="T37" s="46" t="s">
        <v>40</v>
      </c>
      <c r="U37" s="76" t="s">
        <v>41</v>
      </c>
      <c r="V37" s="77" t="s">
        <v>42</v>
      </c>
      <c r="W37" s="77" t="s">
        <v>43</v>
      </c>
      <c r="X37" s="77" t="s">
        <v>43</v>
      </c>
      <c r="Y37" s="77" t="s">
        <v>130</v>
      </c>
      <c r="Z37" s="76" t="s">
        <v>40</v>
      </c>
      <c r="AA37" s="76" t="s">
        <v>45</v>
      </c>
      <c r="AB37" s="76" t="s">
        <v>45</v>
      </c>
      <c r="AC37" s="76" t="s">
        <v>61</v>
      </c>
      <c r="AD37" s="76" t="s">
        <v>62</v>
      </c>
      <c r="AE37" s="78" t="s">
        <v>90</v>
      </c>
      <c r="AF37" s="78" t="s">
        <v>165</v>
      </c>
      <c r="AG37" s="76" t="s">
        <v>117</v>
      </c>
      <c r="AH37" s="76" t="s">
        <v>98</v>
      </c>
      <c r="AI37" s="62"/>
    </row>
    <row r="38" spans="1:35" ht="13.8">
      <c r="A38" s="29" t="s">
        <v>151</v>
      </c>
      <c r="B38" s="29" t="s">
        <v>168</v>
      </c>
      <c r="C38" s="40" t="s">
        <v>169</v>
      </c>
      <c r="D38" s="42">
        <v>1040.89375</v>
      </c>
      <c r="E38" s="42">
        <v>1040.89375</v>
      </c>
      <c r="F38" s="30">
        <v>0.05</v>
      </c>
      <c r="G38" s="30">
        <v>1259.5419374999999</v>
      </c>
      <c r="H38" s="30">
        <v>1259.5419374999999</v>
      </c>
      <c r="I38" s="46"/>
      <c r="J38" s="39">
        <v>50</v>
      </c>
      <c r="K38" s="39">
        <v>30</v>
      </c>
      <c r="L38" s="46">
        <v>42</v>
      </c>
      <c r="M38" s="46">
        <v>42</v>
      </c>
      <c r="N38" s="46" t="s">
        <v>170</v>
      </c>
      <c r="O38" s="46">
        <v>2000</v>
      </c>
      <c r="P38" s="46">
        <v>17000</v>
      </c>
      <c r="Q38" s="75">
        <v>120000</v>
      </c>
      <c r="R38" s="46" t="s">
        <v>38</v>
      </c>
      <c r="S38" s="46" t="s">
        <v>39</v>
      </c>
      <c r="T38" s="46" t="s">
        <v>40</v>
      </c>
      <c r="U38" s="76" t="s">
        <v>41</v>
      </c>
      <c r="V38" s="77" t="s">
        <v>42</v>
      </c>
      <c r="W38" s="77" t="s">
        <v>43</v>
      </c>
      <c r="X38" s="77" t="s">
        <v>43</v>
      </c>
      <c r="Y38" s="77" t="s">
        <v>130</v>
      </c>
      <c r="Z38" s="77" t="s">
        <v>40</v>
      </c>
      <c r="AA38" s="77" t="s">
        <v>45</v>
      </c>
      <c r="AB38" s="77" t="s">
        <v>45</v>
      </c>
      <c r="AC38" s="77" t="s">
        <v>46</v>
      </c>
      <c r="AD38" s="77" t="s">
        <v>47</v>
      </c>
      <c r="AE38" s="78" t="s">
        <v>171</v>
      </c>
      <c r="AF38" s="78" t="s">
        <v>171</v>
      </c>
      <c r="AG38" s="77" t="s">
        <v>117</v>
      </c>
      <c r="AH38" s="77" t="s">
        <v>98</v>
      </c>
      <c r="AI38" s="62"/>
    </row>
    <row r="39" spans="1:35" ht="13.8">
      <c r="A39" s="29" t="s">
        <v>151</v>
      </c>
      <c r="B39" s="29" t="s">
        <v>172</v>
      </c>
      <c r="C39" s="40" t="s">
        <v>173</v>
      </c>
      <c r="D39" s="42">
        <v>1081.0718750000001</v>
      </c>
      <c r="E39" s="42">
        <v>1081.0718750000001</v>
      </c>
      <c r="F39" s="30">
        <v>0.05</v>
      </c>
      <c r="G39" s="30">
        <v>1308.1574687499999</v>
      </c>
      <c r="H39" s="30">
        <v>1308.1574687499999</v>
      </c>
      <c r="I39" s="46"/>
      <c r="J39" s="39">
        <v>50</v>
      </c>
      <c r="K39" s="39">
        <v>30</v>
      </c>
      <c r="L39" s="46">
        <v>42</v>
      </c>
      <c r="M39" s="46">
        <v>42</v>
      </c>
      <c r="N39" s="46" t="s">
        <v>170</v>
      </c>
      <c r="O39" s="46">
        <v>2000</v>
      </c>
      <c r="P39" s="46">
        <v>17000</v>
      </c>
      <c r="Q39" s="75">
        <v>120000</v>
      </c>
      <c r="R39" s="46" t="s">
        <v>38</v>
      </c>
      <c r="S39" s="46" t="s">
        <v>39</v>
      </c>
      <c r="T39" s="46" t="s">
        <v>40</v>
      </c>
      <c r="U39" s="76" t="s">
        <v>41</v>
      </c>
      <c r="V39" s="77" t="s">
        <v>42</v>
      </c>
      <c r="W39" s="77" t="s">
        <v>43</v>
      </c>
      <c r="X39" s="77" t="s">
        <v>43</v>
      </c>
      <c r="Y39" s="77" t="s">
        <v>130</v>
      </c>
      <c r="Z39" s="76" t="s">
        <v>40</v>
      </c>
      <c r="AA39" s="76" t="s">
        <v>45</v>
      </c>
      <c r="AB39" s="76" t="s">
        <v>45</v>
      </c>
      <c r="AC39" s="76" t="s">
        <v>61</v>
      </c>
      <c r="AD39" s="76" t="s">
        <v>62</v>
      </c>
      <c r="AE39" s="78" t="s">
        <v>171</v>
      </c>
      <c r="AF39" s="78" t="s">
        <v>171</v>
      </c>
      <c r="AG39" s="76" t="s">
        <v>117</v>
      </c>
      <c r="AH39" s="76" t="s">
        <v>98</v>
      </c>
      <c r="AI39" s="62"/>
    </row>
    <row r="40" spans="1:35" ht="13.8">
      <c r="A40" s="29" t="s">
        <v>151</v>
      </c>
      <c r="B40" s="29" t="s">
        <v>174</v>
      </c>
      <c r="C40" s="40" t="s">
        <v>175</v>
      </c>
      <c r="D40" s="42">
        <v>2254.6468749999999</v>
      </c>
      <c r="E40" s="42">
        <v>2254.6468749999999</v>
      </c>
      <c r="F40" s="30">
        <v>0.05</v>
      </c>
      <c r="G40" s="30">
        <v>2728.1832187499999</v>
      </c>
      <c r="H40" s="30">
        <v>2728.1832187499999</v>
      </c>
      <c r="I40" s="46"/>
      <c r="J40" s="39">
        <v>100</v>
      </c>
      <c r="K40" s="39">
        <v>75</v>
      </c>
      <c r="L40" s="46">
        <v>42</v>
      </c>
      <c r="M40" s="46">
        <v>42</v>
      </c>
      <c r="N40" s="46" t="s">
        <v>170</v>
      </c>
      <c r="O40" s="46">
        <v>2000</v>
      </c>
      <c r="P40" s="46">
        <v>17000</v>
      </c>
      <c r="Q40" s="75">
        <v>120000</v>
      </c>
      <c r="R40" s="46" t="s">
        <v>38</v>
      </c>
      <c r="S40" s="46" t="s">
        <v>39</v>
      </c>
      <c r="T40" s="46" t="s">
        <v>40</v>
      </c>
      <c r="U40" s="76" t="s">
        <v>41</v>
      </c>
      <c r="V40" s="77" t="s">
        <v>42</v>
      </c>
      <c r="W40" s="77" t="s">
        <v>43</v>
      </c>
      <c r="X40" s="77" t="s">
        <v>43</v>
      </c>
      <c r="Y40" s="77" t="s">
        <v>130</v>
      </c>
      <c r="Z40" s="76" t="s">
        <v>40</v>
      </c>
      <c r="AA40" s="76" t="s">
        <v>45</v>
      </c>
      <c r="AB40" s="76" t="s">
        <v>45</v>
      </c>
      <c r="AC40" s="76" t="s">
        <v>61</v>
      </c>
      <c r="AD40" s="76" t="s">
        <v>62</v>
      </c>
      <c r="AE40" s="78" t="s">
        <v>171</v>
      </c>
      <c r="AF40" s="78" t="s">
        <v>171</v>
      </c>
      <c r="AG40" s="76" t="s">
        <v>117</v>
      </c>
      <c r="AH40" s="76" t="s">
        <v>98</v>
      </c>
      <c r="AI40" s="62"/>
    </row>
    <row r="41" spans="1:35" ht="13.8">
      <c r="A41" s="29" t="s">
        <v>151</v>
      </c>
      <c r="B41" s="29" t="s">
        <v>176</v>
      </c>
      <c r="C41" s="40" t="s">
        <v>177</v>
      </c>
      <c r="D41" s="42">
        <v>1119.3812500000001</v>
      </c>
      <c r="E41" s="42">
        <v>1119.3812500000001</v>
      </c>
      <c r="F41" s="30">
        <v>0.05</v>
      </c>
      <c r="G41" s="30">
        <v>1354.5118125000001</v>
      </c>
      <c r="H41" s="30">
        <v>1354.5118125000001</v>
      </c>
      <c r="I41" s="46"/>
      <c r="J41" s="39">
        <v>50</v>
      </c>
      <c r="K41" s="39">
        <v>30</v>
      </c>
      <c r="L41" s="46">
        <v>20</v>
      </c>
      <c r="M41" s="46">
        <v>20</v>
      </c>
      <c r="N41" s="46" t="s">
        <v>79</v>
      </c>
      <c r="O41" s="46">
        <v>1500</v>
      </c>
      <c r="P41" s="46">
        <v>5000</v>
      </c>
      <c r="Q41" s="75">
        <v>75000</v>
      </c>
      <c r="R41" s="46" t="s">
        <v>115</v>
      </c>
      <c r="S41" s="46" t="s">
        <v>39</v>
      </c>
      <c r="T41" s="46" t="s">
        <v>40</v>
      </c>
      <c r="U41" s="76" t="s">
        <v>41</v>
      </c>
      <c r="V41" s="77" t="s">
        <v>42</v>
      </c>
      <c r="W41" s="77" t="s">
        <v>43</v>
      </c>
      <c r="X41" s="77" t="s">
        <v>43</v>
      </c>
      <c r="Y41" s="77" t="s">
        <v>130</v>
      </c>
      <c r="Z41" s="76" t="s">
        <v>40</v>
      </c>
      <c r="AA41" s="76" t="s">
        <v>45</v>
      </c>
      <c r="AB41" s="76" t="s">
        <v>45</v>
      </c>
      <c r="AC41" s="76" t="s">
        <v>46</v>
      </c>
      <c r="AD41" s="76" t="s">
        <v>178</v>
      </c>
      <c r="AE41" s="78" t="s">
        <v>179</v>
      </c>
      <c r="AF41" s="78" t="s">
        <v>180</v>
      </c>
      <c r="AG41" s="76" t="s">
        <v>80</v>
      </c>
      <c r="AH41" s="76" t="s">
        <v>81</v>
      </c>
      <c r="AI41" s="62"/>
    </row>
    <row r="42" spans="1:35" ht="13.8">
      <c r="A42" s="29" t="s">
        <v>151</v>
      </c>
      <c r="B42" s="29" t="s">
        <v>181</v>
      </c>
      <c r="C42" s="40" t="s">
        <v>182</v>
      </c>
      <c r="D42" s="42">
        <v>1199.7375</v>
      </c>
      <c r="E42" s="42">
        <v>1199.7375</v>
      </c>
      <c r="F42" s="30">
        <v>0.05</v>
      </c>
      <c r="G42" s="30">
        <v>1451.7428749999999</v>
      </c>
      <c r="H42" s="30">
        <v>1451.7428749999999</v>
      </c>
      <c r="I42" s="46"/>
      <c r="J42" s="66">
        <v>50</v>
      </c>
      <c r="K42" s="66">
        <v>30</v>
      </c>
      <c r="L42" s="46">
        <v>20</v>
      </c>
      <c r="M42" s="46">
        <v>20</v>
      </c>
      <c r="N42" s="46" t="s">
        <v>79</v>
      </c>
      <c r="O42" s="46">
        <v>1500</v>
      </c>
      <c r="P42" s="46">
        <v>5000</v>
      </c>
      <c r="Q42" s="75">
        <v>75000</v>
      </c>
      <c r="R42" s="46" t="s">
        <v>115</v>
      </c>
      <c r="S42" s="46" t="s">
        <v>39</v>
      </c>
      <c r="T42" s="46" t="s">
        <v>40</v>
      </c>
      <c r="U42" s="76" t="s">
        <v>41</v>
      </c>
      <c r="V42" s="77" t="s">
        <v>42</v>
      </c>
      <c r="W42" s="77" t="s">
        <v>43</v>
      </c>
      <c r="X42" s="77" t="s">
        <v>43</v>
      </c>
      <c r="Y42" s="77" t="s">
        <v>130</v>
      </c>
      <c r="Z42" s="76" t="s">
        <v>40</v>
      </c>
      <c r="AA42" s="76" t="s">
        <v>45</v>
      </c>
      <c r="AB42" s="76" t="s">
        <v>45</v>
      </c>
      <c r="AC42" s="76" t="s">
        <v>46</v>
      </c>
      <c r="AD42" s="76" t="s">
        <v>178</v>
      </c>
      <c r="AE42" s="78" t="s">
        <v>179</v>
      </c>
      <c r="AF42" s="78" t="s">
        <v>180</v>
      </c>
      <c r="AG42" s="76" t="s">
        <v>80</v>
      </c>
      <c r="AH42" s="76" t="s">
        <v>81</v>
      </c>
      <c r="AI42" s="62"/>
    </row>
    <row r="43" spans="1:35" ht="13.8">
      <c r="A43" s="29" t="s">
        <v>151</v>
      </c>
      <c r="B43" s="29" t="s">
        <v>183</v>
      </c>
      <c r="C43" s="40" t="s">
        <v>184</v>
      </c>
      <c r="D43" s="42">
        <v>1360.4499999999998</v>
      </c>
      <c r="E43" s="42">
        <v>1360.4499999999998</v>
      </c>
      <c r="F43" s="30">
        <v>0.05</v>
      </c>
      <c r="G43" s="30">
        <v>1646.2049999999997</v>
      </c>
      <c r="H43" s="30">
        <v>1646.2049999999997</v>
      </c>
      <c r="I43" s="46"/>
      <c r="J43" s="66">
        <v>50</v>
      </c>
      <c r="K43" s="66">
        <v>30</v>
      </c>
      <c r="L43" s="46">
        <v>20</v>
      </c>
      <c r="M43" s="46">
        <v>20</v>
      </c>
      <c r="N43" s="46" t="s">
        <v>79</v>
      </c>
      <c r="O43" s="46">
        <v>1500</v>
      </c>
      <c r="P43" s="46">
        <v>5000</v>
      </c>
      <c r="Q43" s="75">
        <v>75000</v>
      </c>
      <c r="R43" s="46" t="s">
        <v>115</v>
      </c>
      <c r="S43" s="46" t="s">
        <v>39</v>
      </c>
      <c r="T43" s="46" t="s">
        <v>40</v>
      </c>
      <c r="U43" s="76" t="s">
        <v>41</v>
      </c>
      <c r="V43" s="77" t="s">
        <v>42</v>
      </c>
      <c r="W43" s="77" t="s">
        <v>43</v>
      </c>
      <c r="X43" s="77" t="s">
        <v>43</v>
      </c>
      <c r="Y43" s="77" t="s">
        <v>130</v>
      </c>
      <c r="Z43" s="76" t="s">
        <v>40</v>
      </c>
      <c r="AA43" s="76" t="s">
        <v>45</v>
      </c>
      <c r="AB43" s="76" t="s">
        <v>45</v>
      </c>
      <c r="AC43" s="76" t="s">
        <v>61</v>
      </c>
      <c r="AD43" s="76" t="s">
        <v>185</v>
      </c>
      <c r="AE43" s="78" t="s">
        <v>179</v>
      </c>
      <c r="AF43" s="78" t="s">
        <v>180</v>
      </c>
      <c r="AG43" s="76" t="s">
        <v>80</v>
      </c>
      <c r="AH43" s="76" t="s">
        <v>81</v>
      </c>
      <c r="AI43" s="62"/>
    </row>
    <row r="44" spans="1:35" ht="13.8">
      <c r="A44" s="29" t="s">
        <v>151</v>
      </c>
      <c r="B44" s="29" t="s">
        <v>186</v>
      </c>
      <c r="C44" s="40" t="s">
        <v>187</v>
      </c>
      <c r="D44" s="42">
        <v>2264.9249999999997</v>
      </c>
      <c r="E44" s="42">
        <v>2264.9249999999997</v>
      </c>
      <c r="F44" s="30">
        <v>0.05</v>
      </c>
      <c r="G44" s="30">
        <v>2740.6197499999998</v>
      </c>
      <c r="H44" s="30">
        <v>2740.6197499999998</v>
      </c>
      <c r="I44" s="46"/>
      <c r="J44" s="66">
        <v>100</v>
      </c>
      <c r="K44" s="66">
        <v>75</v>
      </c>
      <c r="L44" s="46">
        <v>30</v>
      </c>
      <c r="M44" s="46">
        <v>30</v>
      </c>
      <c r="N44" s="46" t="s">
        <v>188</v>
      </c>
      <c r="O44" s="46">
        <v>2500</v>
      </c>
      <c r="P44" s="46">
        <v>13000</v>
      </c>
      <c r="Q44" s="75">
        <v>120000</v>
      </c>
      <c r="R44" s="46" t="s">
        <v>115</v>
      </c>
      <c r="S44" s="46" t="s">
        <v>39</v>
      </c>
      <c r="T44" s="46" t="s">
        <v>40</v>
      </c>
      <c r="U44" s="76" t="s">
        <v>41</v>
      </c>
      <c r="V44" s="77" t="s">
        <v>42</v>
      </c>
      <c r="W44" s="77" t="s">
        <v>43</v>
      </c>
      <c r="X44" s="77" t="s">
        <v>43</v>
      </c>
      <c r="Y44" s="77" t="s">
        <v>130</v>
      </c>
      <c r="Z44" s="76" t="s">
        <v>40</v>
      </c>
      <c r="AA44" s="76" t="s">
        <v>45</v>
      </c>
      <c r="AB44" s="76" t="s">
        <v>45</v>
      </c>
      <c r="AC44" s="76" t="s">
        <v>46</v>
      </c>
      <c r="AD44" s="76" t="s">
        <v>47</v>
      </c>
      <c r="AE44" s="78" t="s">
        <v>116</v>
      </c>
      <c r="AF44" s="78" t="s">
        <v>116</v>
      </c>
      <c r="AG44" s="76" t="s">
        <v>117</v>
      </c>
      <c r="AH44" s="76" t="s">
        <v>98</v>
      </c>
      <c r="AI44" s="62"/>
    </row>
    <row r="45" spans="1:35" ht="13.8">
      <c r="A45" s="29" t="s">
        <v>151</v>
      </c>
      <c r="B45" s="29" t="s">
        <v>189</v>
      </c>
      <c r="C45" s="40" t="s">
        <v>190</v>
      </c>
      <c r="D45" s="42">
        <v>2458.3406249999998</v>
      </c>
      <c r="E45" s="42">
        <v>2458.3406249999998</v>
      </c>
      <c r="F45" s="30">
        <v>0.05</v>
      </c>
      <c r="G45" s="30">
        <v>2974.6526562499998</v>
      </c>
      <c r="H45" s="30">
        <v>2974.6526562499998</v>
      </c>
      <c r="I45" s="46"/>
      <c r="J45" s="66">
        <v>100</v>
      </c>
      <c r="K45" s="66">
        <v>75</v>
      </c>
      <c r="L45" s="46">
        <v>30</v>
      </c>
      <c r="M45" s="46">
        <v>30</v>
      </c>
      <c r="N45" s="46" t="s">
        <v>188</v>
      </c>
      <c r="O45" s="46">
        <v>2500</v>
      </c>
      <c r="P45" s="46">
        <v>13000</v>
      </c>
      <c r="Q45" s="75">
        <v>120000</v>
      </c>
      <c r="R45" s="46" t="s">
        <v>115</v>
      </c>
      <c r="S45" s="46" t="s">
        <v>39</v>
      </c>
      <c r="T45" s="46" t="s">
        <v>40</v>
      </c>
      <c r="U45" s="76" t="s">
        <v>41</v>
      </c>
      <c r="V45" s="77" t="s">
        <v>42</v>
      </c>
      <c r="W45" s="77" t="s">
        <v>43</v>
      </c>
      <c r="X45" s="77" t="s">
        <v>43</v>
      </c>
      <c r="Y45" s="77" t="s">
        <v>130</v>
      </c>
      <c r="Z45" s="76" t="s">
        <v>40</v>
      </c>
      <c r="AA45" s="76" t="s">
        <v>45</v>
      </c>
      <c r="AB45" s="76" t="s">
        <v>45</v>
      </c>
      <c r="AC45" s="76" t="s">
        <v>61</v>
      </c>
      <c r="AD45" s="76" t="s">
        <v>62</v>
      </c>
      <c r="AE45" s="78" t="s">
        <v>116</v>
      </c>
      <c r="AF45" s="78" t="s">
        <v>116</v>
      </c>
      <c r="AG45" s="76" t="s">
        <v>117</v>
      </c>
      <c r="AH45" s="76" t="s">
        <v>98</v>
      </c>
      <c r="AI45" s="62"/>
    </row>
    <row r="46" spans="1:35" ht="13.8">
      <c r="A46" s="29" t="s">
        <v>151</v>
      </c>
      <c r="B46" s="29" t="s">
        <v>191</v>
      </c>
      <c r="C46" s="40" t="s">
        <v>192</v>
      </c>
      <c r="D46" s="42">
        <v>3938.3906249999995</v>
      </c>
      <c r="E46" s="42">
        <v>3938.3906249999995</v>
      </c>
      <c r="F46" s="30">
        <v>0.05</v>
      </c>
      <c r="G46" s="30">
        <v>4765.5131562499992</v>
      </c>
      <c r="H46" s="30">
        <v>4765.5131562499992</v>
      </c>
      <c r="I46" s="46"/>
      <c r="J46" s="66">
        <v>150</v>
      </c>
      <c r="K46" s="66">
        <v>100</v>
      </c>
      <c r="L46" s="46">
        <v>30</v>
      </c>
      <c r="M46" s="46">
        <v>30</v>
      </c>
      <c r="N46" s="46" t="s">
        <v>188</v>
      </c>
      <c r="O46" s="46">
        <v>2500</v>
      </c>
      <c r="P46" s="46">
        <v>13000</v>
      </c>
      <c r="Q46" s="75">
        <v>120000</v>
      </c>
      <c r="R46" s="46" t="s">
        <v>115</v>
      </c>
      <c r="S46" s="46" t="s">
        <v>39</v>
      </c>
      <c r="T46" s="46" t="s">
        <v>40</v>
      </c>
      <c r="U46" s="76" t="s">
        <v>41</v>
      </c>
      <c r="V46" s="77" t="s">
        <v>42</v>
      </c>
      <c r="W46" s="77" t="s">
        <v>43</v>
      </c>
      <c r="X46" s="77" t="s">
        <v>43</v>
      </c>
      <c r="Y46" s="77" t="s">
        <v>130</v>
      </c>
      <c r="Z46" s="76" t="s">
        <v>40</v>
      </c>
      <c r="AA46" s="76" t="s">
        <v>45</v>
      </c>
      <c r="AB46" s="76" t="s">
        <v>45</v>
      </c>
      <c r="AC46" s="76" t="s">
        <v>61</v>
      </c>
      <c r="AD46" s="76" t="s">
        <v>62</v>
      </c>
      <c r="AE46" s="78" t="s">
        <v>116</v>
      </c>
      <c r="AF46" s="78" t="s">
        <v>116</v>
      </c>
      <c r="AG46" s="76" t="s">
        <v>117</v>
      </c>
      <c r="AH46" s="76" t="s">
        <v>98</v>
      </c>
      <c r="AI46" s="62"/>
    </row>
    <row r="47" spans="1:35" ht="13.8">
      <c r="A47" s="29" t="s">
        <v>151</v>
      </c>
      <c r="B47" s="29" t="s">
        <v>193</v>
      </c>
      <c r="C47" s="40" t="s">
        <v>194</v>
      </c>
      <c r="D47" s="42">
        <v>3550.6249999999995</v>
      </c>
      <c r="E47" s="42">
        <v>3550.6249999999995</v>
      </c>
      <c r="F47" s="30">
        <v>0.05</v>
      </c>
      <c r="G47" s="30">
        <v>4296.31675</v>
      </c>
      <c r="H47" s="30">
        <v>4296.31675</v>
      </c>
      <c r="I47" s="46"/>
      <c r="J47" s="66">
        <v>150</v>
      </c>
      <c r="K47" s="66">
        <v>100</v>
      </c>
      <c r="L47" s="46">
        <v>46</v>
      </c>
      <c r="M47" s="46">
        <v>46</v>
      </c>
      <c r="N47" s="46" t="s">
        <v>195</v>
      </c>
      <c r="O47" s="46">
        <v>4000</v>
      </c>
      <c r="P47" s="46">
        <v>25000</v>
      </c>
      <c r="Q47" s="75">
        <v>175000</v>
      </c>
      <c r="R47" s="46" t="s">
        <v>115</v>
      </c>
      <c r="S47" s="46" t="s">
        <v>39</v>
      </c>
      <c r="T47" s="46" t="s">
        <v>40</v>
      </c>
      <c r="U47" s="76" t="s">
        <v>41</v>
      </c>
      <c r="V47" s="77" t="s">
        <v>42</v>
      </c>
      <c r="W47" s="77" t="s">
        <v>43</v>
      </c>
      <c r="X47" s="77" t="s">
        <v>43</v>
      </c>
      <c r="Y47" s="77" t="s">
        <v>130</v>
      </c>
      <c r="Z47" s="76" t="s">
        <v>40</v>
      </c>
      <c r="AA47" s="76" t="s">
        <v>45</v>
      </c>
      <c r="AB47" s="76" t="s">
        <v>45</v>
      </c>
      <c r="AC47" s="76" t="s">
        <v>61</v>
      </c>
      <c r="AD47" s="76" t="s">
        <v>62</v>
      </c>
      <c r="AE47" s="78" t="s">
        <v>171</v>
      </c>
      <c r="AF47" s="78" t="s">
        <v>171</v>
      </c>
      <c r="AG47" s="76" t="s">
        <v>117</v>
      </c>
      <c r="AH47" s="76" t="s">
        <v>123</v>
      </c>
      <c r="AI47" s="62"/>
    </row>
    <row r="48" spans="1:35" ht="13.8">
      <c r="A48" s="29" t="s">
        <v>151</v>
      </c>
      <c r="B48" s="29" t="s">
        <v>196</v>
      </c>
      <c r="C48" s="29" t="s">
        <v>197</v>
      </c>
      <c r="D48" s="30">
        <v>4948.45</v>
      </c>
      <c r="E48" s="30">
        <v>4948.45</v>
      </c>
      <c r="F48" s="30">
        <v>0.05</v>
      </c>
      <c r="G48" s="30">
        <v>5987.6849999999995</v>
      </c>
      <c r="H48" s="30">
        <v>5987.6849999999995</v>
      </c>
      <c r="I48" s="46"/>
      <c r="J48" s="39">
        <v>150</v>
      </c>
      <c r="K48" s="39">
        <v>100</v>
      </c>
      <c r="L48" s="46">
        <v>46</v>
      </c>
      <c r="M48" s="46">
        <v>46</v>
      </c>
      <c r="N48" s="46" t="s">
        <v>195</v>
      </c>
      <c r="O48" s="46">
        <v>4000</v>
      </c>
      <c r="P48" s="46">
        <v>25000</v>
      </c>
      <c r="Q48" s="75">
        <v>175000</v>
      </c>
      <c r="R48" s="46" t="s">
        <v>115</v>
      </c>
      <c r="S48" s="46" t="s">
        <v>39</v>
      </c>
      <c r="T48" s="46" t="s">
        <v>40</v>
      </c>
      <c r="U48" s="76" t="s">
        <v>41</v>
      </c>
      <c r="V48" s="77" t="s">
        <v>42</v>
      </c>
      <c r="W48" s="77" t="s">
        <v>43</v>
      </c>
      <c r="X48" s="77" t="s">
        <v>43</v>
      </c>
      <c r="Y48" s="77" t="s">
        <v>130</v>
      </c>
      <c r="Z48" s="76" t="s">
        <v>40</v>
      </c>
      <c r="AA48" s="76" t="s">
        <v>45</v>
      </c>
      <c r="AB48" s="76" t="s">
        <v>45</v>
      </c>
      <c r="AC48" s="76" t="s">
        <v>61</v>
      </c>
      <c r="AD48" s="76" t="s">
        <v>62</v>
      </c>
      <c r="AE48" s="78" t="s">
        <v>171</v>
      </c>
      <c r="AF48" s="78" t="s">
        <v>171</v>
      </c>
      <c r="AG48" s="76" t="s">
        <v>117</v>
      </c>
      <c r="AH48" s="76" t="s">
        <v>123</v>
      </c>
      <c r="AI48" s="62"/>
    </row>
    <row r="49" spans="1:35" ht="13.8">
      <c r="A49" s="29" t="s">
        <v>151</v>
      </c>
      <c r="B49" s="29" t="s">
        <v>198</v>
      </c>
      <c r="C49" s="29" t="s">
        <v>199</v>
      </c>
      <c r="D49" s="30">
        <v>5224.0906249999998</v>
      </c>
      <c r="E49" s="30">
        <v>5224.0906249999998</v>
      </c>
      <c r="F49" s="30">
        <v>0.05</v>
      </c>
      <c r="G49" s="30">
        <v>6321.2101562500002</v>
      </c>
      <c r="H49" s="30">
        <v>6321.2101562500002</v>
      </c>
      <c r="I49" s="46"/>
      <c r="J49" s="39">
        <v>150</v>
      </c>
      <c r="K49" s="39">
        <v>100</v>
      </c>
      <c r="L49" s="46">
        <v>46</v>
      </c>
      <c r="M49" s="46">
        <v>46</v>
      </c>
      <c r="N49" s="46" t="s">
        <v>195</v>
      </c>
      <c r="O49" s="46">
        <v>4000</v>
      </c>
      <c r="P49" s="46">
        <v>25000</v>
      </c>
      <c r="Q49" s="75">
        <v>175000</v>
      </c>
      <c r="R49" s="46" t="s">
        <v>115</v>
      </c>
      <c r="S49" s="46" t="s">
        <v>39</v>
      </c>
      <c r="T49" s="46" t="s">
        <v>40</v>
      </c>
      <c r="U49" s="76" t="s">
        <v>41</v>
      </c>
      <c r="V49" s="77" t="s">
        <v>42</v>
      </c>
      <c r="W49" s="77" t="s">
        <v>43</v>
      </c>
      <c r="X49" s="77" t="s">
        <v>43</v>
      </c>
      <c r="Y49" s="77" t="s">
        <v>130</v>
      </c>
      <c r="Z49" s="76" t="s">
        <v>40</v>
      </c>
      <c r="AA49" s="76" t="s">
        <v>45</v>
      </c>
      <c r="AB49" s="76" t="s">
        <v>45</v>
      </c>
      <c r="AC49" s="76" t="s">
        <v>61</v>
      </c>
      <c r="AD49" s="76" t="s">
        <v>62</v>
      </c>
      <c r="AE49" s="78" t="s">
        <v>171</v>
      </c>
      <c r="AF49" s="78" t="s">
        <v>171</v>
      </c>
      <c r="AG49" s="76" t="s">
        <v>117</v>
      </c>
      <c r="AH49" s="76" t="s">
        <v>123</v>
      </c>
      <c r="AI49" s="62"/>
    </row>
    <row r="50" spans="1:35" ht="13.8">
      <c r="A50" s="29" t="s">
        <v>200</v>
      </c>
      <c r="B50" s="29" t="s">
        <v>736</v>
      </c>
      <c r="C50" s="29" t="s">
        <v>737</v>
      </c>
      <c r="D50" s="30">
        <v>128.00937499999998</v>
      </c>
      <c r="E50" s="30">
        <v>128.00937499999998</v>
      </c>
      <c r="F50" s="30">
        <v>0.05</v>
      </c>
      <c r="G50" s="30">
        <v>154.95184374999999</v>
      </c>
      <c r="H50" s="30">
        <v>154.95184374999999</v>
      </c>
      <c r="I50" s="46"/>
      <c r="J50" s="39"/>
      <c r="K50" s="39"/>
      <c r="L50" s="46">
        <v>22</v>
      </c>
      <c r="M50" s="46" t="s">
        <v>36</v>
      </c>
      <c r="N50" s="46" t="s">
        <v>731</v>
      </c>
      <c r="O50" s="46">
        <v>150</v>
      </c>
      <c r="P50" s="46">
        <v>1500</v>
      </c>
      <c r="Q50" s="75">
        <v>10000</v>
      </c>
      <c r="R50" s="46" t="s">
        <v>38</v>
      </c>
      <c r="S50" s="46" t="s">
        <v>203</v>
      </c>
      <c r="T50" s="46" t="s">
        <v>61</v>
      </c>
      <c r="U50" s="76" t="s">
        <v>41</v>
      </c>
      <c r="V50" s="77" t="s">
        <v>204</v>
      </c>
      <c r="W50" s="77" t="s">
        <v>320</v>
      </c>
      <c r="X50" s="77" t="s">
        <v>320</v>
      </c>
      <c r="Y50" s="77" t="s">
        <v>44</v>
      </c>
      <c r="Z50" s="76" t="s">
        <v>40</v>
      </c>
      <c r="AA50" s="76">
        <v>22</v>
      </c>
      <c r="AB50" s="76" t="s">
        <v>36</v>
      </c>
      <c r="AC50" s="76" t="s">
        <v>46</v>
      </c>
      <c r="AD50" s="76" t="s">
        <v>40</v>
      </c>
      <c r="AE50" s="78" t="s">
        <v>57</v>
      </c>
      <c r="AF50" s="78" t="s">
        <v>57</v>
      </c>
      <c r="AG50" s="76" t="s">
        <v>207</v>
      </c>
      <c r="AH50" s="76" t="s">
        <v>732</v>
      </c>
      <c r="AI50" s="62"/>
    </row>
    <row r="51" spans="1:35" ht="13.8">
      <c r="A51" s="29" t="s">
        <v>200</v>
      </c>
      <c r="B51" s="29" t="s">
        <v>738</v>
      </c>
      <c r="C51" s="29" t="s">
        <v>739</v>
      </c>
      <c r="D51" s="30">
        <v>155.10624999999999</v>
      </c>
      <c r="E51" s="30">
        <v>155.10624999999999</v>
      </c>
      <c r="F51" s="30">
        <v>0.05</v>
      </c>
      <c r="G51" s="30">
        <v>187.73906249999999</v>
      </c>
      <c r="H51" s="30">
        <v>187.73906249999999</v>
      </c>
      <c r="I51" s="46"/>
      <c r="J51" s="39"/>
      <c r="K51" s="39"/>
      <c r="L51" s="46">
        <v>22</v>
      </c>
      <c r="M51" s="46" t="s">
        <v>36</v>
      </c>
      <c r="N51" s="46" t="s">
        <v>731</v>
      </c>
      <c r="O51" s="46">
        <v>150</v>
      </c>
      <c r="P51" s="46">
        <v>1500</v>
      </c>
      <c r="Q51" s="75">
        <v>10000</v>
      </c>
      <c r="R51" s="46" t="s">
        <v>38</v>
      </c>
      <c r="S51" s="46" t="s">
        <v>203</v>
      </c>
      <c r="T51" s="46" t="s">
        <v>61</v>
      </c>
      <c r="U51" s="76" t="s">
        <v>41</v>
      </c>
      <c r="V51" s="77" t="s">
        <v>204</v>
      </c>
      <c r="W51" s="77" t="s">
        <v>320</v>
      </c>
      <c r="X51" s="77" t="s">
        <v>320</v>
      </c>
      <c r="Y51" s="77" t="s">
        <v>44</v>
      </c>
      <c r="Z51" s="76" t="s">
        <v>40</v>
      </c>
      <c r="AA51" s="76">
        <v>22</v>
      </c>
      <c r="AB51" s="76" t="s">
        <v>36</v>
      </c>
      <c r="AC51" s="76" t="s">
        <v>46</v>
      </c>
      <c r="AD51" s="76" t="s">
        <v>40</v>
      </c>
      <c r="AE51" s="78" t="s">
        <v>144</v>
      </c>
      <c r="AF51" s="78" t="s">
        <v>144</v>
      </c>
      <c r="AG51" s="76" t="s">
        <v>207</v>
      </c>
      <c r="AH51" s="76" t="s">
        <v>50</v>
      </c>
      <c r="AI51" s="62"/>
    </row>
    <row r="52" spans="1:35" ht="13.8">
      <c r="A52" s="29" t="s">
        <v>200</v>
      </c>
      <c r="B52" s="37" t="s">
        <v>740</v>
      </c>
      <c r="C52" s="44" t="s">
        <v>741</v>
      </c>
      <c r="D52" s="30">
        <v>182.203125</v>
      </c>
      <c r="E52" s="30">
        <v>182.203125</v>
      </c>
      <c r="F52" s="30">
        <v>0.05</v>
      </c>
      <c r="G52" s="30">
        <v>220.52628125000001</v>
      </c>
      <c r="H52" s="30">
        <v>220.52628125000001</v>
      </c>
      <c r="I52" s="46"/>
      <c r="J52" s="39"/>
      <c r="K52" s="39"/>
      <c r="L52" s="46">
        <v>22</v>
      </c>
      <c r="M52" s="46" t="s">
        <v>36</v>
      </c>
      <c r="N52" s="46" t="s">
        <v>731</v>
      </c>
      <c r="O52" s="46">
        <v>150</v>
      </c>
      <c r="P52" s="46">
        <v>1500</v>
      </c>
      <c r="Q52" s="75">
        <v>10000</v>
      </c>
      <c r="R52" s="46" t="s">
        <v>38</v>
      </c>
      <c r="S52" s="46" t="s">
        <v>203</v>
      </c>
      <c r="T52" s="46" t="s">
        <v>61</v>
      </c>
      <c r="U52" s="76" t="s">
        <v>41</v>
      </c>
      <c r="V52" s="77" t="s">
        <v>204</v>
      </c>
      <c r="W52" s="77" t="s">
        <v>735</v>
      </c>
      <c r="X52" s="77" t="s">
        <v>735</v>
      </c>
      <c r="Y52" s="77" t="s">
        <v>44</v>
      </c>
      <c r="Z52" s="76" t="s">
        <v>40</v>
      </c>
      <c r="AA52" s="76">
        <v>22</v>
      </c>
      <c r="AB52" s="76" t="s">
        <v>36</v>
      </c>
      <c r="AC52" s="76" t="s">
        <v>46</v>
      </c>
      <c r="AD52" s="76" t="s">
        <v>40</v>
      </c>
      <c r="AE52" s="78" t="s">
        <v>144</v>
      </c>
      <c r="AF52" s="78" t="s">
        <v>144</v>
      </c>
      <c r="AG52" s="76" t="s">
        <v>207</v>
      </c>
      <c r="AH52" s="76" t="s">
        <v>50</v>
      </c>
      <c r="AI52" s="62"/>
    </row>
    <row r="53" spans="1:35" ht="13.8">
      <c r="A53" s="29" t="s">
        <v>200</v>
      </c>
      <c r="B53" s="37" t="s">
        <v>742</v>
      </c>
      <c r="C53" s="44" t="s">
        <v>743</v>
      </c>
      <c r="D53" s="30">
        <v>227.98749999999998</v>
      </c>
      <c r="E53" s="30">
        <v>227.98749999999998</v>
      </c>
      <c r="F53" s="30">
        <v>0.05</v>
      </c>
      <c r="G53" s="30">
        <v>275.92537499999997</v>
      </c>
      <c r="H53" s="30">
        <v>275.92537499999997</v>
      </c>
      <c r="I53" s="46"/>
      <c r="J53" s="39"/>
      <c r="K53" s="39"/>
      <c r="L53" s="46">
        <v>22</v>
      </c>
      <c r="M53" s="46" t="s">
        <v>36</v>
      </c>
      <c r="N53" s="46" t="s">
        <v>731</v>
      </c>
      <c r="O53" s="46">
        <v>150</v>
      </c>
      <c r="P53" s="46">
        <v>1500</v>
      </c>
      <c r="Q53" s="75">
        <v>10000</v>
      </c>
      <c r="R53" s="46" t="s">
        <v>38</v>
      </c>
      <c r="S53" s="46" t="s">
        <v>203</v>
      </c>
      <c r="T53" s="46" t="s">
        <v>61</v>
      </c>
      <c r="U53" s="76" t="s">
        <v>41</v>
      </c>
      <c r="V53" s="77" t="s">
        <v>204</v>
      </c>
      <c r="W53" s="77" t="s">
        <v>735</v>
      </c>
      <c r="X53" s="77" t="s">
        <v>735</v>
      </c>
      <c r="Y53" s="77" t="s">
        <v>44</v>
      </c>
      <c r="Z53" s="76" t="s">
        <v>40</v>
      </c>
      <c r="AA53" s="76">
        <v>22</v>
      </c>
      <c r="AB53" s="76" t="s">
        <v>36</v>
      </c>
      <c r="AC53" s="76" t="s">
        <v>46</v>
      </c>
      <c r="AD53" s="76" t="s">
        <v>40</v>
      </c>
      <c r="AE53" s="78" t="s">
        <v>144</v>
      </c>
      <c r="AF53" s="78" t="s">
        <v>144</v>
      </c>
      <c r="AG53" s="76" t="s">
        <v>207</v>
      </c>
      <c r="AH53" s="76" t="s">
        <v>50</v>
      </c>
      <c r="AI53" s="62"/>
    </row>
    <row r="54" spans="1:35" ht="13.8">
      <c r="A54" s="29" t="s">
        <v>200</v>
      </c>
      <c r="B54" s="29" t="s">
        <v>215</v>
      </c>
      <c r="C54" s="29" t="s">
        <v>216</v>
      </c>
      <c r="D54" s="30">
        <v>242.00312500000001</v>
      </c>
      <c r="E54" s="30">
        <v>204.77187499999999</v>
      </c>
      <c r="F54" s="30">
        <v>0.05</v>
      </c>
      <c r="G54" s="30">
        <v>292.88428125000002</v>
      </c>
      <c r="H54" s="30">
        <v>247.83446875000001</v>
      </c>
      <c r="I54" s="30"/>
      <c r="J54" s="39"/>
      <c r="K54" s="39"/>
      <c r="L54" s="46">
        <v>25</v>
      </c>
      <c r="M54" s="46" t="s">
        <v>36</v>
      </c>
      <c r="N54" s="46" t="s">
        <v>217</v>
      </c>
      <c r="O54" s="46">
        <v>500</v>
      </c>
      <c r="P54" s="46">
        <v>2000</v>
      </c>
      <c r="Q54" s="75">
        <v>8000</v>
      </c>
      <c r="R54" s="46" t="s">
        <v>38</v>
      </c>
      <c r="S54" s="46" t="s">
        <v>203</v>
      </c>
      <c r="T54" s="46" t="s">
        <v>40</v>
      </c>
      <c r="U54" s="76" t="s">
        <v>41</v>
      </c>
      <c r="V54" s="77" t="s">
        <v>204</v>
      </c>
      <c r="W54" s="77" t="s">
        <v>212</v>
      </c>
      <c r="X54" s="77" t="s">
        <v>212</v>
      </c>
      <c r="Y54" s="77" t="s">
        <v>44</v>
      </c>
      <c r="Z54" s="76" t="s">
        <v>40</v>
      </c>
      <c r="AA54" s="76" t="s">
        <v>218</v>
      </c>
      <c r="AB54" s="76" t="s">
        <v>45</v>
      </c>
      <c r="AC54" s="76" t="s">
        <v>61</v>
      </c>
      <c r="AD54" s="76" t="s">
        <v>62</v>
      </c>
      <c r="AE54" s="76" t="s">
        <v>144</v>
      </c>
      <c r="AF54" s="76" t="s">
        <v>144</v>
      </c>
      <c r="AG54" s="76" t="s">
        <v>207</v>
      </c>
      <c r="AH54" s="76" t="s">
        <v>50</v>
      </c>
      <c r="AI54" s="62"/>
    </row>
    <row r="55" spans="1:35" ht="13.8">
      <c r="A55" s="29" t="s">
        <v>200</v>
      </c>
      <c r="B55" s="29" t="s">
        <v>219</v>
      </c>
      <c r="C55" s="29" t="s">
        <v>220</v>
      </c>
      <c r="D55" s="30">
        <v>290.59062499999999</v>
      </c>
      <c r="E55" s="30">
        <v>245.88437499999998</v>
      </c>
      <c r="F55" s="30">
        <v>0.05</v>
      </c>
      <c r="G55" s="30">
        <v>351.67515624999999</v>
      </c>
      <c r="H55" s="30">
        <v>297.58059374999999</v>
      </c>
      <c r="I55" s="30"/>
      <c r="J55" s="39"/>
      <c r="K55" s="39"/>
      <c r="L55" s="46">
        <v>25</v>
      </c>
      <c r="M55" s="46" t="s">
        <v>36</v>
      </c>
      <c r="N55" s="46" t="s">
        <v>217</v>
      </c>
      <c r="O55" s="46">
        <v>500</v>
      </c>
      <c r="P55" s="46">
        <v>2000</v>
      </c>
      <c r="Q55" s="75">
        <v>8000</v>
      </c>
      <c r="R55" s="46" t="s">
        <v>38</v>
      </c>
      <c r="S55" s="46" t="s">
        <v>203</v>
      </c>
      <c r="T55" s="46" t="s">
        <v>40</v>
      </c>
      <c r="U55" s="76" t="s">
        <v>41</v>
      </c>
      <c r="V55" s="77" t="s">
        <v>204</v>
      </c>
      <c r="W55" s="77" t="s">
        <v>212</v>
      </c>
      <c r="X55" s="77" t="s">
        <v>212</v>
      </c>
      <c r="Y55" s="77" t="s">
        <v>44</v>
      </c>
      <c r="Z55" s="76" t="s">
        <v>40</v>
      </c>
      <c r="AA55" s="76" t="s">
        <v>218</v>
      </c>
      <c r="AB55" s="76" t="s">
        <v>45</v>
      </c>
      <c r="AC55" s="76" t="s">
        <v>61</v>
      </c>
      <c r="AD55" s="76" t="s">
        <v>62</v>
      </c>
      <c r="AE55" s="76" t="s">
        <v>144</v>
      </c>
      <c r="AF55" s="76" t="s">
        <v>144</v>
      </c>
      <c r="AG55" s="76" t="s">
        <v>207</v>
      </c>
      <c r="AH55" s="76" t="s">
        <v>50</v>
      </c>
      <c r="AI55" s="62"/>
    </row>
    <row r="56" spans="1:35" ht="13.8">
      <c r="A56" s="29" t="s">
        <v>221</v>
      </c>
      <c r="B56" s="29" t="s">
        <v>222</v>
      </c>
      <c r="C56" s="29" t="s">
        <v>223</v>
      </c>
      <c r="D56" s="30">
        <v>327.96562499999999</v>
      </c>
      <c r="E56" s="30">
        <v>294.328125</v>
      </c>
      <c r="F56" s="30">
        <v>0.05</v>
      </c>
      <c r="G56" s="30">
        <v>396.89890624999998</v>
      </c>
      <c r="H56" s="30">
        <v>356.19753125</v>
      </c>
      <c r="I56" s="30" t="s">
        <v>70</v>
      </c>
      <c r="J56" s="39"/>
      <c r="K56" s="39"/>
      <c r="L56" s="46">
        <v>38</v>
      </c>
      <c r="M56" s="46" t="s">
        <v>36</v>
      </c>
      <c r="N56" s="46" t="s">
        <v>71</v>
      </c>
      <c r="O56" s="46">
        <v>750</v>
      </c>
      <c r="P56" s="46">
        <v>4000</v>
      </c>
      <c r="Q56" s="75">
        <v>80000</v>
      </c>
      <c r="R56" s="46" t="s">
        <v>38</v>
      </c>
      <c r="S56" s="46" t="s">
        <v>203</v>
      </c>
      <c r="T56" s="46" t="s">
        <v>61</v>
      </c>
      <c r="U56" s="76" t="s">
        <v>41</v>
      </c>
      <c r="V56" s="77" t="s">
        <v>204</v>
      </c>
      <c r="W56" s="77" t="s">
        <v>205</v>
      </c>
      <c r="X56" s="77" t="s">
        <v>205</v>
      </c>
      <c r="Y56" s="77" t="s">
        <v>44</v>
      </c>
      <c r="Z56" s="76" t="s">
        <v>40</v>
      </c>
      <c r="AA56" s="76" t="s">
        <v>224</v>
      </c>
      <c r="AB56" s="76" t="s">
        <v>45</v>
      </c>
      <c r="AC56" s="76" t="s">
        <v>61</v>
      </c>
      <c r="AD56" s="76" t="s">
        <v>62</v>
      </c>
      <c r="AE56" s="76" t="s">
        <v>144</v>
      </c>
      <c r="AF56" s="76" t="s">
        <v>144</v>
      </c>
      <c r="AG56" s="76" t="s">
        <v>72</v>
      </c>
      <c r="AH56" s="76" t="s">
        <v>73</v>
      </c>
      <c r="AI56" s="62"/>
    </row>
    <row r="57" spans="1:35" ht="13.8">
      <c r="A57" s="29" t="s">
        <v>221</v>
      </c>
      <c r="B57" s="29" t="s">
        <v>225</v>
      </c>
      <c r="C57" s="40" t="s">
        <v>226</v>
      </c>
      <c r="D57" s="30">
        <v>364.40625</v>
      </c>
      <c r="E57" s="30">
        <v>327.03125</v>
      </c>
      <c r="F57" s="30">
        <v>0.05</v>
      </c>
      <c r="G57" s="30">
        <v>440.99206249999997</v>
      </c>
      <c r="H57" s="30">
        <v>395.76831249999998</v>
      </c>
      <c r="I57" s="46" t="s">
        <v>70</v>
      </c>
      <c r="J57" s="39"/>
      <c r="K57" s="39"/>
      <c r="L57" s="46">
        <v>38</v>
      </c>
      <c r="M57" s="46" t="s">
        <v>36</v>
      </c>
      <c r="N57" s="46" t="s">
        <v>71</v>
      </c>
      <c r="O57" s="46">
        <v>750</v>
      </c>
      <c r="P57" s="46">
        <v>4000</v>
      </c>
      <c r="Q57" s="75">
        <v>80000</v>
      </c>
      <c r="R57" s="46" t="s">
        <v>38</v>
      </c>
      <c r="S57" s="46" t="s">
        <v>203</v>
      </c>
      <c r="T57" s="46" t="s">
        <v>61</v>
      </c>
      <c r="U57" s="76" t="s">
        <v>41</v>
      </c>
      <c r="V57" s="77" t="s">
        <v>204</v>
      </c>
      <c r="W57" s="77" t="s">
        <v>212</v>
      </c>
      <c r="X57" s="77" t="s">
        <v>212</v>
      </c>
      <c r="Y57" s="77" t="s">
        <v>44</v>
      </c>
      <c r="Z57" s="76" t="s">
        <v>40</v>
      </c>
      <c r="AA57" s="76" t="s">
        <v>224</v>
      </c>
      <c r="AB57" s="76" t="s">
        <v>45</v>
      </c>
      <c r="AC57" s="76" t="s">
        <v>61</v>
      </c>
      <c r="AD57" s="76" t="s">
        <v>62</v>
      </c>
      <c r="AE57" s="78" t="s">
        <v>144</v>
      </c>
      <c r="AF57" s="78" t="s">
        <v>144</v>
      </c>
      <c r="AG57" s="76" t="s">
        <v>72</v>
      </c>
      <c r="AH57" s="76" t="s">
        <v>73</v>
      </c>
      <c r="AI57" s="62"/>
    </row>
    <row r="58" spans="1:35" ht="13.8">
      <c r="A58" s="29" t="s">
        <v>221</v>
      </c>
      <c r="B58" s="29" t="s">
        <v>227</v>
      </c>
      <c r="C58" s="40" t="s">
        <v>228</v>
      </c>
      <c r="D58" s="30">
        <v>382.15937499999995</v>
      </c>
      <c r="E58" s="30">
        <v>342.96354166666669</v>
      </c>
      <c r="F58" s="30">
        <v>0.05</v>
      </c>
      <c r="G58" s="30">
        <v>462.47334374999997</v>
      </c>
      <c r="H58" s="30">
        <v>415.04638541666668</v>
      </c>
      <c r="I58" s="46" t="s">
        <v>70</v>
      </c>
      <c r="J58" s="39"/>
      <c r="K58" s="39"/>
      <c r="L58" s="46">
        <v>38</v>
      </c>
      <c r="M58" s="46" t="s">
        <v>36</v>
      </c>
      <c r="N58" s="46" t="s">
        <v>71</v>
      </c>
      <c r="O58" s="46">
        <v>750</v>
      </c>
      <c r="P58" s="46">
        <v>4000</v>
      </c>
      <c r="Q58" s="75">
        <v>80000</v>
      </c>
      <c r="R58" s="46" t="s">
        <v>38</v>
      </c>
      <c r="S58" s="46" t="s">
        <v>203</v>
      </c>
      <c r="T58" s="46" t="s">
        <v>61</v>
      </c>
      <c r="U58" s="76" t="s">
        <v>41</v>
      </c>
      <c r="V58" s="77" t="s">
        <v>204</v>
      </c>
      <c r="W58" s="77" t="s">
        <v>212</v>
      </c>
      <c r="X58" s="77" t="s">
        <v>212</v>
      </c>
      <c r="Y58" s="77" t="s">
        <v>44</v>
      </c>
      <c r="Z58" s="76" t="s">
        <v>40</v>
      </c>
      <c r="AA58" s="76" t="s">
        <v>224</v>
      </c>
      <c r="AB58" s="76" t="s">
        <v>45</v>
      </c>
      <c r="AC58" s="76" t="s">
        <v>61</v>
      </c>
      <c r="AD58" s="76" t="s">
        <v>62</v>
      </c>
      <c r="AE58" s="78" t="s">
        <v>144</v>
      </c>
      <c r="AF58" s="78" t="s">
        <v>144</v>
      </c>
      <c r="AG58" s="76" t="s">
        <v>72</v>
      </c>
      <c r="AH58" s="76" t="s">
        <v>73</v>
      </c>
      <c r="AI58" s="62"/>
    </row>
    <row r="59" spans="1:35" ht="13.8">
      <c r="A59" s="29" t="s">
        <v>229</v>
      </c>
      <c r="B59" s="29" t="s">
        <v>230</v>
      </c>
      <c r="C59" s="40" t="s">
        <v>231</v>
      </c>
      <c r="D59" s="30">
        <v>700.78125</v>
      </c>
      <c r="E59" s="30">
        <v>610.9375</v>
      </c>
      <c r="F59" s="30">
        <v>0.05</v>
      </c>
      <c r="G59" s="30">
        <v>848.00581249999993</v>
      </c>
      <c r="H59" s="30">
        <v>739.29487499999993</v>
      </c>
      <c r="I59" s="46"/>
      <c r="J59" s="39">
        <v>75</v>
      </c>
      <c r="K59" s="39">
        <v>30</v>
      </c>
      <c r="L59" s="46">
        <v>40</v>
      </c>
      <c r="M59" s="46" t="s">
        <v>36</v>
      </c>
      <c r="N59" s="46" t="s">
        <v>154</v>
      </c>
      <c r="O59" s="46">
        <v>2000</v>
      </c>
      <c r="P59" s="46">
        <v>6000</v>
      </c>
      <c r="Q59" s="75">
        <v>75000</v>
      </c>
      <c r="R59" s="46" t="s">
        <v>38</v>
      </c>
      <c r="S59" s="46" t="s">
        <v>203</v>
      </c>
      <c r="T59" s="46" t="s">
        <v>40</v>
      </c>
      <c r="U59" s="76" t="s">
        <v>41</v>
      </c>
      <c r="V59" s="77" t="s">
        <v>204</v>
      </c>
      <c r="W59" s="77" t="s">
        <v>212</v>
      </c>
      <c r="X59" s="77" t="s">
        <v>212</v>
      </c>
      <c r="Y59" s="77" t="s">
        <v>44</v>
      </c>
      <c r="Z59" s="76" t="s">
        <v>40</v>
      </c>
      <c r="AA59" s="77" t="s">
        <v>232</v>
      </c>
      <c r="AB59" s="77" t="s">
        <v>45</v>
      </c>
      <c r="AC59" s="77" t="s">
        <v>61</v>
      </c>
      <c r="AD59" s="77" t="s">
        <v>62</v>
      </c>
      <c r="AE59" s="78" t="s">
        <v>144</v>
      </c>
      <c r="AF59" s="78" t="s">
        <v>144</v>
      </c>
      <c r="AG59" s="76" t="s">
        <v>117</v>
      </c>
      <c r="AH59" s="76" t="s">
        <v>81</v>
      </c>
      <c r="AI59" s="62"/>
    </row>
    <row r="60" spans="1:35" ht="13.8">
      <c r="A60" s="29" t="s">
        <v>229</v>
      </c>
      <c r="B60" s="29" t="s">
        <v>233</v>
      </c>
      <c r="C60" s="40" t="s">
        <v>234</v>
      </c>
      <c r="D60" s="30">
        <v>750.30312500000002</v>
      </c>
      <c r="E60" s="30">
        <v>654.11041666666654</v>
      </c>
      <c r="F60" s="30">
        <v>0.05</v>
      </c>
      <c r="G60" s="30">
        <v>907.92728124999996</v>
      </c>
      <c r="H60" s="30">
        <v>791.53410416666645</v>
      </c>
      <c r="I60" s="46"/>
      <c r="J60" s="39">
        <v>75</v>
      </c>
      <c r="K60" s="39">
        <v>30</v>
      </c>
      <c r="L60" s="46">
        <v>40</v>
      </c>
      <c r="M60" s="46" t="s">
        <v>36</v>
      </c>
      <c r="N60" s="46" t="s">
        <v>154</v>
      </c>
      <c r="O60" s="46">
        <v>2000</v>
      </c>
      <c r="P60" s="46">
        <v>6000</v>
      </c>
      <c r="Q60" s="75">
        <v>75000</v>
      </c>
      <c r="R60" s="46" t="s">
        <v>38</v>
      </c>
      <c r="S60" s="46" t="s">
        <v>203</v>
      </c>
      <c r="T60" s="46" t="s">
        <v>40</v>
      </c>
      <c r="U60" s="76" t="s">
        <v>41</v>
      </c>
      <c r="V60" s="77" t="s">
        <v>204</v>
      </c>
      <c r="W60" s="77" t="s">
        <v>212</v>
      </c>
      <c r="X60" s="77" t="s">
        <v>212</v>
      </c>
      <c r="Y60" s="77" t="s">
        <v>44</v>
      </c>
      <c r="Z60" s="76" t="s">
        <v>40</v>
      </c>
      <c r="AA60" s="77" t="s">
        <v>232</v>
      </c>
      <c r="AB60" s="77" t="s">
        <v>45</v>
      </c>
      <c r="AC60" s="77" t="s">
        <v>61</v>
      </c>
      <c r="AD60" s="77" t="s">
        <v>62</v>
      </c>
      <c r="AE60" s="78" t="s">
        <v>144</v>
      </c>
      <c r="AF60" s="78" t="s">
        <v>144</v>
      </c>
      <c r="AG60" s="76" t="s">
        <v>117</v>
      </c>
      <c r="AH60" s="76" t="s">
        <v>81</v>
      </c>
      <c r="AI60" s="62"/>
    </row>
    <row r="61" spans="1:35" ht="13.8">
      <c r="A61" s="29" t="s">
        <v>235</v>
      </c>
      <c r="B61" s="29" t="s">
        <v>236</v>
      </c>
      <c r="C61" s="40" t="s">
        <v>237</v>
      </c>
      <c r="D61" s="30">
        <v>1317.7083333333335</v>
      </c>
      <c r="E61" s="30">
        <v>1317.7083333333335</v>
      </c>
      <c r="F61" s="30">
        <v>0.05</v>
      </c>
      <c r="G61" s="30">
        <v>1594.4875833333333</v>
      </c>
      <c r="H61" s="30">
        <v>1594.4875833333333</v>
      </c>
      <c r="I61" s="46"/>
      <c r="J61" s="39">
        <v>75</v>
      </c>
      <c r="K61" s="39">
        <v>50</v>
      </c>
      <c r="L61" s="46">
        <v>43</v>
      </c>
      <c r="M61" s="46" t="s">
        <v>36</v>
      </c>
      <c r="N61" s="46" t="s">
        <v>164</v>
      </c>
      <c r="O61" s="46">
        <v>2000</v>
      </c>
      <c r="P61" s="46">
        <v>7500</v>
      </c>
      <c r="Q61" s="75">
        <v>150000</v>
      </c>
      <c r="R61" s="46" t="s">
        <v>38</v>
      </c>
      <c r="S61" s="46" t="s">
        <v>203</v>
      </c>
      <c r="T61" s="46" t="s">
        <v>61</v>
      </c>
      <c r="U61" s="76" t="s">
        <v>41</v>
      </c>
      <c r="V61" s="77" t="s">
        <v>204</v>
      </c>
      <c r="W61" s="77" t="s">
        <v>205</v>
      </c>
      <c r="X61" s="77" t="s">
        <v>205</v>
      </c>
      <c r="Y61" s="77" t="s">
        <v>44</v>
      </c>
      <c r="Z61" s="76" t="s">
        <v>40</v>
      </c>
      <c r="AA61" s="77" t="s">
        <v>238</v>
      </c>
      <c r="AB61" s="77" t="s">
        <v>45</v>
      </c>
      <c r="AC61" s="77" t="s">
        <v>61</v>
      </c>
      <c r="AD61" s="77" t="s">
        <v>62</v>
      </c>
      <c r="AE61" s="78" t="s">
        <v>239</v>
      </c>
      <c r="AF61" s="78" t="s">
        <v>157</v>
      </c>
      <c r="AG61" s="76" t="s">
        <v>92</v>
      </c>
      <c r="AH61" s="76" t="s">
        <v>81</v>
      </c>
      <c r="AI61" s="62"/>
    </row>
    <row r="62" spans="1:35" ht="13.8">
      <c r="A62" s="29" t="s">
        <v>235</v>
      </c>
      <c r="B62" s="29" t="s">
        <v>240</v>
      </c>
      <c r="C62" s="40" t="s">
        <v>241</v>
      </c>
      <c r="D62" s="30">
        <v>1548.3072916666667</v>
      </c>
      <c r="E62" s="30">
        <v>1548.3072916666667</v>
      </c>
      <c r="F62" s="30">
        <v>0.05</v>
      </c>
      <c r="G62" s="30">
        <v>1873.5123229166666</v>
      </c>
      <c r="H62" s="30">
        <v>1873.5123229166666</v>
      </c>
      <c r="I62" s="46"/>
      <c r="J62" s="39">
        <v>75</v>
      </c>
      <c r="K62" s="39">
        <v>50</v>
      </c>
      <c r="L62" s="46">
        <v>43</v>
      </c>
      <c r="M62" s="46" t="s">
        <v>36</v>
      </c>
      <c r="N62" s="46" t="s">
        <v>164</v>
      </c>
      <c r="O62" s="46">
        <v>2000</v>
      </c>
      <c r="P62" s="46">
        <v>7500</v>
      </c>
      <c r="Q62" s="75">
        <v>150000</v>
      </c>
      <c r="R62" s="46" t="s">
        <v>38</v>
      </c>
      <c r="S62" s="46" t="s">
        <v>203</v>
      </c>
      <c r="T62" s="46" t="s">
        <v>61</v>
      </c>
      <c r="U62" s="46" t="s">
        <v>41</v>
      </c>
      <c r="V62" s="46" t="s">
        <v>204</v>
      </c>
      <c r="W62" s="77" t="s">
        <v>212</v>
      </c>
      <c r="X62" s="46" t="s">
        <v>212</v>
      </c>
      <c r="Y62" s="46" t="s">
        <v>44</v>
      </c>
      <c r="Z62" s="46" t="s">
        <v>40</v>
      </c>
      <c r="AA62" s="46" t="s">
        <v>238</v>
      </c>
      <c r="AB62" s="46" t="s">
        <v>45</v>
      </c>
      <c r="AC62" s="46" t="s">
        <v>61</v>
      </c>
      <c r="AD62" s="46" t="s">
        <v>62</v>
      </c>
      <c r="AE62" s="78" t="s">
        <v>239</v>
      </c>
      <c r="AF62" s="78" t="s">
        <v>157</v>
      </c>
      <c r="AG62" s="46" t="s">
        <v>92</v>
      </c>
      <c r="AH62" s="46" t="s">
        <v>81</v>
      </c>
      <c r="AI62" s="62"/>
    </row>
    <row r="63" spans="1:35" ht="13.8">
      <c r="A63" s="29" t="s">
        <v>235</v>
      </c>
      <c r="B63" s="29" t="s">
        <v>242</v>
      </c>
      <c r="C63" s="40" t="s">
        <v>243</v>
      </c>
      <c r="D63" s="30">
        <v>1976.5624999999998</v>
      </c>
      <c r="E63" s="30">
        <v>1976.5624999999998</v>
      </c>
      <c r="F63" s="30">
        <v>0.05</v>
      </c>
      <c r="G63" s="30">
        <v>2391.7011249999996</v>
      </c>
      <c r="H63" s="30">
        <v>2391.7011249999996</v>
      </c>
      <c r="I63" s="46"/>
      <c r="J63" s="39">
        <v>100</v>
      </c>
      <c r="K63" s="39">
        <v>75</v>
      </c>
      <c r="L63" s="46">
        <v>43</v>
      </c>
      <c r="M63" s="46" t="s">
        <v>36</v>
      </c>
      <c r="N63" s="46" t="s">
        <v>164</v>
      </c>
      <c r="O63" s="46">
        <v>2000</v>
      </c>
      <c r="P63" s="46">
        <v>7500</v>
      </c>
      <c r="Q63" s="75">
        <v>150000</v>
      </c>
      <c r="R63" s="46" t="s">
        <v>38</v>
      </c>
      <c r="S63" s="46" t="s">
        <v>203</v>
      </c>
      <c r="T63" s="46" t="s">
        <v>61</v>
      </c>
      <c r="U63" s="46" t="s">
        <v>41</v>
      </c>
      <c r="V63" s="46" t="s">
        <v>204</v>
      </c>
      <c r="W63" s="77" t="s">
        <v>212</v>
      </c>
      <c r="X63" s="46" t="s">
        <v>212</v>
      </c>
      <c r="Y63" s="46" t="s">
        <v>44</v>
      </c>
      <c r="Z63" s="46" t="s">
        <v>61</v>
      </c>
      <c r="AA63" s="46" t="s">
        <v>238</v>
      </c>
      <c r="AB63" s="46" t="s">
        <v>45</v>
      </c>
      <c r="AC63" s="46" t="s">
        <v>61</v>
      </c>
      <c r="AD63" s="46" t="s">
        <v>62</v>
      </c>
      <c r="AE63" s="78" t="s">
        <v>239</v>
      </c>
      <c r="AF63" s="78" t="s">
        <v>157</v>
      </c>
      <c r="AG63" s="46" t="s">
        <v>92</v>
      </c>
      <c r="AH63" s="46" t="s">
        <v>81</v>
      </c>
      <c r="AI63" s="62"/>
    </row>
    <row r="64" spans="1:35" ht="13.8">
      <c r="A64" s="29" t="s">
        <v>235</v>
      </c>
      <c r="B64" s="29" t="s">
        <v>244</v>
      </c>
      <c r="C64" s="40" t="s">
        <v>245</v>
      </c>
      <c r="D64" s="30">
        <v>2018.0703124999998</v>
      </c>
      <c r="E64" s="30">
        <v>2018.0703124999998</v>
      </c>
      <c r="F64" s="30">
        <v>0.05</v>
      </c>
      <c r="G64" s="30">
        <v>2441.9255781249994</v>
      </c>
      <c r="H64" s="30">
        <v>2441.9255781249994</v>
      </c>
      <c r="I64" s="46"/>
      <c r="J64" s="39">
        <v>100</v>
      </c>
      <c r="K64" s="39">
        <v>75</v>
      </c>
      <c r="L64" s="46">
        <v>57</v>
      </c>
      <c r="M64" s="46" t="s">
        <v>36</v>
      </c>
      <c r="N64" s="46" t="s">
        <v>246</v>
      </c>
      <c r="O64" s="46">
        <v>5000</v>
      </c>
      <c r="P64" s="46">
        <v>28000</v>
      </c>
      <c r="Q64" s="75">
        <v>250000</v>
      </c>
      <c r="R64" s="46" t="s">
        <v>38</v>
      </c>
      <c r="S64" s="46" t="s">
        <v>203</v>
      </c>
      <c r="T64" s="46" t="s">
        <v>40</v>
      </c>
      <c r="U64" s="46" t="s">
        <v>41</v>
      </c>
      <c r="V64" s="46" t="s">
        <v>204</v>
      </c>
      <c r="W64" s="77" t="s">
        <v>205</v>
      </c>
      <c r="X64" s="46" t="s">
        <v>247</v>
      </c>
      <c r="Y64" s="46" t="s">
        <v>44</v>
      </c>
      <c r="Z64" s="46" t="s">
        <v>40</v>
      </c>
      <c r="AA64" s="46" t="s">
        <v>248</v>
      </c>
      <c r="AB64" s="46" t="s">
        <v>45</v>
      </c>
      <c r="AC64" s="46" t="s">
        <v>61</v>
      </c>
      <c r="AD64" s="46" t="s">
        <v>62</v>
      </c>
      <c r="AE64" s="78" t="s">
        <v>171</v>
      </c>
      <c r="AF64" s="78" t="s">
        <v>249</v>
      </c>
      <c r="AG64" s="46" t="s">
        <v>250</v>
      </c>
      <c r="AH64" s="46" t="s">
        <v>98</v>
      </c>
      <c r="AI64" s="62"/>
    </row>
    <row r="65" spans="1:35" ht="13.8">
      <c r="A65" s="29" t="s">
        <v>235</v>
      </c>
      <c r="B65" s="29" t="s">
        <v>251</v>
      </c>
      <c r="C65" s="40" t="s">
        <v>252</v>
      </c>
      <c r="D65" s="30">
        <v>2293.4713541666665</v>
      </c>
      <c r="E65" s="30">
        <v>2293.4713541666665</v>
      </c>
      <c r="F65" s="30">
        <v>0.05</v>
      </c>
      <c r="G65" s="30">
        <v>2775.1608385416666</v>
      </c>
      <c r="H65" s="30">
        <v>2775.1608385416666</v>
      </c>
      <c r="I65" s="46"/>
      <c r="J65" s="39">
        <v>100</v>
      </c>
      <c r="K65" s="39">
        <v>75</v>
      </c>
      <c r="L65" s="46">
        <v>57</v>
      </c>
      <c r="M65" s="46" t="s">
        <v>36</v>
      </c>
      <c r="N65" s="46" t="s">
        <v>246</v>
      </c>
      <c r="O65" s="46">
        <v>5000</v>
      </c>
      <c r="P65" s="46">
        <v>28000</v>
      </c>
      <c r="Q65" s="75">
        <v>250000</v>
      </c>
      <c r="R65" s="46" t="s">
        <v>38</v>
      </c>
      <c r="S65" s="46" t="s">
        <v>203</v>
      </c>
      <c r="T65" s="46" t="s">
        <v>40</v>
      </c>
      <c r="U65" s="46" t="s">
        <v>41</v>
      </c>
      <c r="V65" s="46" t="s">
        <v>204</v>
      </c>
      <c r="W65" s="77" t="s">
        <v>205</v>
      </c>
      <c r="X65" s="46" t="s">
        <v>247</v>
      </c>
      <c r="Y65" s="46" t="s">
        <v>44</v>
      </c>
      <c r="Z65" s="46" t="s">
        <v>40</v>
      </c>
      <c r="AA65" s="46" t="s">
        <v>248</v>
      </c>
      <c r="AB65" s="46" t="s">
        <v>45</v>
      </c>
      <c r="AC65" s="46" t="s">
        <v>61</v>
      </c>
      <c r="AD65" s="46" t="s">
        <v>62</v>
      </c>
      <c r="AE65" s="78" t="s">
        <v>171</v>
      </c>
      <c r="AF65" s="78" t="s">
        <v>249</v>
      </c>
      <c r="AG65" s="46" t="s">
        <v>250</v>
      </c>
      <c r="AH65" s="46" t="s">
        <v>98</v>
      </c>
      <c r="AI65" s="62"/>
    </row>
    <row r="66" spans="1:35" ht="13.8">
      <c r="A66" s="29" t="s">
        <v>235</v>
      </c>
      <c r="B66" s="29" t="s">
        <v>253</v>
      </c>
      <c r="C66" s="40" t="s">
        <v>254</v>
      </c>
      <c r="D66" s="30">
        <v>2714.479166666667</v>
      </c>
      <c r="E66" s="30">
        <v>2714.479166666667</v>
      </c>
      <c r="F66" s="30">
        <v>0.05</v>
      </c>
      <c r="G66" s="30">
        <v>3284.5802916666671</v>
      </c>
      <c r="H66" s="30">
        <v>3284.5802916666671</v>
      </c>
      <c r="I66" s="46"/>
      <c r="J66" s="39">
        <v>100</v>
      </c>
      <c r="K66" s="39">
        <v>75</v>
      </c>
      <c r="L66" s="46">
        <v>57</v>
      </c>
      <c r="M66" s="46" t="s">
        <v>36</v>
      </c>
      <c r="N66" s="46" t="s">
        <v>246</v>
      </c>
      <c r="O66" s="46">
        <v>5000</v>
      </c>
      <c r="P66" s="46">
        <v>28000</v>
      </c>
      <c r="Q66" s="75">
        <v>250000</v>
      </c>
      <c r="R66" s="46" t="s">
        <v>38</v>
      </c>
      <c r="S66" s="46" t="s">
        <v>203</v>
      </c>
      <c r="T66" s="46" t="s">
        <v>40</v>
      </c>
      <c r="U66" s="46" t="s">
        <v>41</v>
      </c>
      <c r="V66" s="46" t="s">
        <v>204</v>
      </c>
      <c r="W66" s="77" t="s">
        <v>212</v>
      </c>
      <c r="X66" s="46" t="s">
        <v>255</v>
      </c>
      <c r="Y66" s="46" t="s">
        <v>44</v>
      </c>
      <c r="Z66" s="46" t="s">
        <v>40</v>
      </c>
      <c r="AA66" s="46" t="s">
        <v>248</v>
      </c>
      <c r="AB66" s="46" t="s">
        <v>45</v>
      </c>
      <c r="AC66" s="46" t="s">
        <v>61</v>
      </c>
      <c r="AD66" s="46" t="s">
        <v>62</v>
      </c>
      <c r="AE66" s="78" t="s">
        <v>171</v>
      </c>
      <c r="AF66" s="78" t="s">
        <v>249</v>
      </c>
      <c r="AG66" s="46" t="s">
        <v>250</v>
      </c>
      <c r="AH66" s="46" t="s">
        <v>98</v>
      </c>
      <c r="AI66" s="62"/>
    </row>
    <row r="67" spans="1:35" ht="13.8">
      <c r="A67" s="29" t="s">
        <v>235</v>
      </c>
      <c r="B67" s="29" t="s">
        <v>256</v>
      </c>
      <c r="C67" s="40" t="s">
        <v>257</v>
      </c>
      <c r="D67" s="30">
        <v>2935.854166666667</v>
      </c>
      <c r="E67" s="30">
        <v>2935.854166666667</v>
      </c>
      <c r="F67" s="30">
        <v>0.05</v>
      </c>
      <c r="G67" s="30">
        <v>3552.4440416666671</v>
      </c>
      <c r="H67" s="30">
        <v>3552.4440416666671</v>
      </c>
      <c r="I67" s="46"/>
      <c r="J67" s="39">
        <v>100</v>
      </c>
      <c r="K67" s="39">
        <v>75</v>
      </c>
      <c r="L67" s="46">
        <v>57</v>
      </c>
      <c r="M67" s="46" t="s">
        <v>36</v>
      </c>
      <c r="N67" s="46" t="s">
        <v>246</v>
      </c>
      <c r="O67" s="46">
        <v>5000</v>
      </c>
      <c r="P67" s="46">
        <v>28000</v>
      </c>
      <c r="Q67" s="75">
        <v>250000</v>
      </c>
      <c r="R67" s="46" t="s">
        <v>38</v>
      </c>
      <c r="S67" s="46" t="s">
        <v>203</v>
      </c>
      <c r="T67" s="46" t="s">
        <v>40</v>
      </c>
      <c r="U67" s="76" t="s">
        <v>41</v>
      </c>
      <c r="V67" s="77" t="s">
        <v>204</v>
      </c>
      <c r="W67" s="77" t="s">
        <v>212</v>
      </c>
      <c r="X67" s="77" t="s">
        <v>255</v>
      </c>
      <c r="Y67" s="77" t="s">
        <v>44</v>
      </c>
      <c r="Z67" s="76" t="s">
        <v>40</v>
      </c>
      <c r="AA67" s="76" t="s">
        <v>248</v>
      </c>
      <c r="AB67" s="76" t="s">
        <v>45</v>
      </c>
      <c r="AC67" s="76" t="s">
        <v>61</v>
      </c>
      <c r="AD67" s="76" t="s">
        <v>62</v>
      </c>
      <c r="AE67" s="78" t="s">
        <v>171</v>
      </c>
      <c r="AF67" s="78" t="s">
        <v>249</v>
      </c>
      <c r="AG67" s="76" t="s">
        <v>250</v>
      </c>
      <c r="AH67" s="76" t="s">
        <v>98</v>
      </c>
      <c r="AI67" s="62"/>
    </row>
    <row r="68" spans="1:35" ht="13.8">
      <c r="A68" s="29" t="s">
        <v>235</v>
      </c>
      <c r="B68" s="29" t="s">
        <v>258</v>
      </c>
      <c r="C68" s="40" t="s">
        <v>259</v>
      </c>
      <c r="D68" s="30">
        <v>4163.958333333333</v>
      </c>
      <c r="E68" s="30">
        <v>4163.958333333333</v>
      </c>
      <c r="F68" s="30">
        <v>0.05</v>
      </c>
      <c r="G68" s="30">
        <v>5038.4500833333332</v>
      </c>
      <c r="H68" s="30">
        <v>5038.4500833333332</v>
      </c>
      <c r="I68" s="46"/>
      <c r="J68" s="39">
        <v>150</v>
      </c>
      <c r="K68" s="39">
        <v>100</v>
      </c>
      <c r="L68" s="46">
        <v>57</v>
      </c>
      <c r="M68" s="46" t="s">
        <v>36</v>
      </c>
      <c r="N68" s="46" t="s">
        <v>246</v>
      </c>
      <c r="O68" s="46">
        <v>5000</v>
      </c>
      <c r="P68" s="46">
        <v>28000</v>
      </c>
      <c r="Q68" s="75">
        <v>250000</v>
      </c>
      <c r="R68" s="46" t="s">
        <v>38</v>
      </c>
      <c r="S68" s="46" t="s">
        <v>203</v>
      </c>
      <c r="T68" s="46" t="s">
        <v>40</v>
      </c>
      <c r="U68" s="76" t="s">
        <v>41</v>
      </c>
      <c r="V68" s="77" t="s">
        <v>204</v>
      </c>
      <c r="W68" s="77" t="s">
        <v>212</v>
      </c>
      <c r="X68" s="77" t="s">
        <v>260</v>
      </c>
      <c r="Y68" s="77" t="s">
        <v>44</v>
      </c>
      <c r="Z68" s="76" t="s">
        <v>61</v>
      </c>
      <c r="AA68" s="76" t="s">
        <v>248</v>
      </c>
      <c r="AB68" s="76" t="s">
        <v>45</v>
      </c>
      <c r="AC68" s="76" t="s">
        <v>61</v>
      </c>
      <c r="AD68" s="76" t="s">
        <v>62</v>
      </c>
      <c r="AE68" s="78" t="s">
        <v>171</v>
      </c>
      <c r="AF68" s="78" t="s">
        <v>249</v>
      </c>
      <c r="AG68" s="76" t="s">
        <v>250</v>
      </c>
      <c r="AH68" s="76" t="s">
        <v>98</v>
      </c>
      <c r="AI68" s="62"/>
    </row>
    <row r="69" spans="1:35" ht="13.8">
      <c r="A69" s="29" t="s">
        <v>235</v>
      </c>
      <c r="B69" s="29" t="s">
        <v>261</v>
      </c>
      <c r="C69" s="40" t="s">
        <v>262</v>
      </c>
      <c r="D69" s="30">
        <v>2999.7630208333335</v>
      </c>
      <c r="E69" s="30">
        <v>2999.7630208333335</v>
      </c>
      <c r="F69" s="30">
        <v>0.05</v>
      </c>
      <c r="G69" s="30">
        <v>3629.7737552083336</v>
      </c>
      <c r="H69" s="30">
        <v>3629.7737552083336</v>
      </c>
      <c r="I69" s="46"/>
      <c r="J69" s="39">
        <v>100</v>
      </c>
      <c r="K69" s="39">
        <v>75</v>
      </c>
      <c r="L69" s="46">
        <v>41</v>
      </c>
      <c r="M69" s="46" t="s">
        <v>36</v>
      </c>
      <c r="N69" s="46" t="s">
        <v>110</v>
      </c>
      <c r="O69" s="46">
        <v>5000</v>
      </c>
      <c r="P69" s="46">
        <v>20000</v>
      </c>
      <c r="Q69" s="75">
        <v>200000</v>
      </c>
      <c r="R69" s="46" t="s">
        <v>115</v>
      </c>
      <c r="S69" s="46" t="s">
        <v>203</v>
      </c>
      <c r="T69" s="46" t="s">
        <v>40</v>
      </c>
      <c r="U69" s="76" t="s">
        <v>41</v>
      </c>
      <c r="V69" s="77" t="s">
        <v>204</v>
      </c>
      <c r="W69" s="77" t="s">
        <v>205</v>
      </c>
      <c r="X69" s="77" t="s">
        <v>205</v>
      </c>
      <c r="Y69" s="77" t="s">
        <v>44</v>
      </c>
      <c r="Z69" s="76" t="s">
        <v>40</v>
      </c>
      <c r="AA69" s="76" t="s">
        <v>263</v>
      </c>
      <c r="AB69" s="76" t="s">
        <v>45</v>
      </c>
      <c r="AC69" s="76" t="s">
        <v>61</v>
      </c>
      <c r="AD69" s="76" t="s">
        <v>62</v>
      </c>
      <c r="AE69" s="78" t="s">
        <v>116</v>
      </c>
      <c r="AF69" s="78" t="s">
        <v>91</v>
      </c>
      <c r="AG69" s="76" t="s">
        <v>117</v>
      </c>
      <c r="AH69" s="76" t="s">
        <v>98</v>
      </c>
      <c r="AI69" s="62"/>
    </row>
    <row r="70" spans="1:35" ht="13.8">
      <c r="A70" s="29" t="s">
        <v>235</v>
      </c>
      <c r="B70" s="29" t="s">
        <v>264</v>
      </c>
      <c r="C70" s="40" t="s">
        <v>265</v>
      </c>
      <c r="D70" s="30">
        <v>3881.9687499999995</v>
      </c>
      <c r="E70" s="30">
        <v>3881.9687499999995</v>
      </c>
      <c r="F70" s="30">
        <v>0.05</v>
      </c>
      <c r="G70" s="30">
        <v>4697.2426874999992</v>
      </c>
      <c r="H70" s="30">
        <v>4697.2426874999992</v>
      </c>
      <c r="I70" s="46"/>
      <c r="J70" s="39">
        <v>150</v>
      </c>
      <c r="K70" s="39">
        <v>100</v>
      </c>
      <c r="L70" s="46">
        <v>41</v>
      </c>
      <c r="M70" s="46" t="s">
        <v>36</v>
      </c>
      <c r="N70" s="46" t="s">
        <v>110</v>
      </c>
      <c r="O70" s="46">
        <v>5000</v>
      </c>
      <c r="P70" s="46">
        <v>20000</v>
      </c>
      <c r="Q70" s="75">
        <v>200000</v>
      </c>
      <c r="R70" s="46" t="s">
        <v>115</v>
      </c>
      <c r="S70" s="46" t="s">
        <v>203</v>
      </c>
      <c r="T70" s="46" t="s">
        <v>40</v>
      </c>
      <c r="U70" s="76" t="s">
        <v>41</v>
      </c>
      <c r="V70" s="77" t="s">
        <v>204</v>
      </c>
      <c r="W70" s="77" t="s">
        <v>212</v>
      </c>
      <c r="X70" s="77" t="s">
        <v>212</v>
      </c>
      <c r="Y70" s="77" t="s">
        <v>44</v>
      </c>
      <c r="Z70" s="76" t="s">
        <v>40</v>
      </c>
      <c r="AA70" s="76" t="s">
        <v>263</v>
      </c>
      <c r="AB70" s="76" t="s">
        <v>45</v>
      </c>
      <c r="AC70" s="76" t="s">
        <v>61</v>
      </c>
      <c r="AD70" s="76" t="s">
        <v>62</v>
      </c>
      <c r="AE70" s="78" t="s">
        <v>116</v>
      </c>
      <c r="AF70" s="78" t="s">
        <v>91</v>
      </c>
      <c r="AG70" s="76" t="s">
        <v>117</v>
      </c>
      <c r="AH70" s="76" t="s">
        <v>98</v>
      </c>
      <c r="AI70" s="62"/>
    </row>
    <row r="71" spans="1:35" ht="13.8">
      <c r="A71" s="29" t="s">
        <v>235</v>
      </c>
      <c r="B71" s="29" t="s">
        <v>266</v>
      </c>
      <c r="C71" s="40" t="s">
        <v>267</v>
      </c>
      <c r="D71" s="30">
        <v>4658.098958333333</v>
      </c>
      <c r="E71" s="30">
        <v>4658.098958333333</v>
      </c>
      <c r="F71" s="30">
        <v>0.05</v>
      </c>
      <c r="G71" s="30">
        <v>5636.3602395833332</v>
      </c>
      <c r="H71" s="30">
        <v>5636.3602395833332</v>
      </c>
      <c r="I71" s="46"/>
      <c r="J71" s="66">
        <v>200</v>
      </c>
      <c r="K71" s="39">
        <v>150</v>
      </c>
      <c r="L71" s="46">
        <v>41</v>
      </c>
      <c r="M71" s="46" t="s">
        <v>36</v>
      </c>
      <c r="N71" s="46" t="s">
        <v>110</v>
      </c>
      <c r="O71" s="46">
        <v>5000</v>
      </c>
      <c r="P71" s="46">
        <v>20000</v>
      </c>
      <c r="Q71" s="75">
        <v>200000</v>
      </c>
      <c r="R71" s="46" t="s">
        <v>115</v>
      </c>
      <c r="S71" s="46" t="s">
        <v>203</v>
      </c>
      <c r="T71" s="46" t="s">
        <v>40</v>
      </c>
      <c r="U71" s="76" t="s">
        <v>41</v>
      </c>
      <c r="V71" s="77" t="s">
        <v>204</v>
      </c>
      <c r="W71" s="77" t="s">
        <v>212</v>
      </c>
      <c r="X71" s="77" t="s">
        <v>212</v>
      </c>
      <c r="Y71" s="77" t="s">
        <v>44</v>
      </c>
      <c r="Z71" s="76" t="s">
        <v>40</v>
      </c>
      <c r="AA71" s="76" t="s">
        <v>263</v>
      </c>
      <c r="AB71" s="76" t="s">
        <v>45</v>
      </c>
      <c r="AC71" s="76" t="s">
        <v>61</v>
      </c>
      <c r="AD71" s="76" t="s">
        <v>62</v>
      </c>
      <c r="AE71" s="78" t="s">
        <v>116</v>
      </c>
      <c r="AF71" s="78" t="s">
        <v>91</v>
      </c>
      <c r="AG71" s="76" t="s">
        <v>117</v>
      </c>
      <c r="AH71" s="76" t="s">
        <v>98</v>
      </c>
      <c r="AI71" s="62"/>
    </row>
    <row r="72" spans="1:35" ht="13.8">
      <c r="A72" s="29" t="s">
        <v>235</v>
      </c>
      <c r="B72" s="29" t="s">
        <v>268</v>
      </c>
      <c r="C72" s="29" t="s">
        <v>269</v>
      </c>
      <c r="D72" s="30">
        <v>4869.591145833333</v>
      </c>
      <c r="E72" s="30">
        <v>4869.591145833333</v>
      </c>
      <c r="F72" s="30">
        <v>0.05</v>
      </c>
      <c r="G72" s="30">
        <v>5892.2657864583334</v>
      </c>
      <c r="H72" s="30">
        <v>5892.2657864583334</v>
      </c>
      <c r="I72" s="46"/>
      <c r="J72" s="39">
        <v>200</v>
      </c>
      <c r="K72" s="39">
        <v>150</v>
      </c>
      <c r="L72" s="46">
        <v>41</v>
      </c>
      <c r="M72" s="46" t="s">
        <v>36</v>
      </c>
      <c r="N72" s="46" t="s">
        <v>110</v>
      </c>
      <c r="O72" s="46">
        <v>5000</v>
      </c>
      <c r="P72" s="46">
        <v>20000</v>
      </c>
      <c r="Q72" s="75">
        <v>200000</v>
      </c>
      <c r="R72" s="46" t="s">
        <v>115</v>
      </c>
      <c r="S72" s="46" t="s">
        <v>203</v>
      </c>
      <c r="T72" s="46" t="s">
        <v>40</v>
      </c>
      <c r="U72" s="76" t="s">
        <v>41</v>
      </c>
      <c r="V72" s="77" t="s">
        <v>204</v>
      </c>
      <c r="W72" s="77" t="s">
        <v>212</v>
      </c>
      <c r="X72" s="77" t="s">
        <v>212</v>
      </c>
      <c r="Y72" s="77" t="s">
        <v>44</v>
      </c>
      <c r="Z72" s="76" t="s">
        <v>40</v>
      </c>
      <c r="AA72" s="76" t="s">
        <v>263</v>
      </c>
      <c r="AB72" s="76" t="s">
        <v>45</v>
      </c>
      <c r="AC72" s="76" t="s">
        <v>61</v>
      </c>
      <c r="AD72" s="76" t="s">
        <v>62</v>
      </c>
      <c r="AE72" s="78" t="s">
        <v>116</v>
      </c>
      <c r="AF72" s="78" t="s">
        <v>91</v>
      </c>
      <c r="AG72" s="76" t="s">
        <v>117</v>
      </c>
      <c r="AH72" s="76" t="s">
        <v>98</v>
      </c>
      <c r="AI72" s="62"/>
    </row>
    <row r="73" spans="1:35" ht="13.8">
      <c r="A73" s="29" t="s">
        <v>235</v>
      </c>
      <c r="B73" s="29" t="s">
        <v>270</v>
      </c>
      <c r="C73" s="29" t="s">
        <v>271</v>
      </c>
      <c r="D73" s="30">
        <v>9386.6953125</v>
      </c>
      <c r="E73" s="30">
        <v>9386.6953125</v>
      </c>
      <c r="F73" s="30">
        <v>0.05</v>
      </c>
      <c r="G73" s="30">
        <v>11357.961828124999</v>
      </c>
      <c r="H73" s="30">
        <v>11357.961828124999</v>
      </c>
      <c r="I73" s="46"/>
      <c r="J73" s="39">
        <v>300</v>
      </c>
      <c r="K73" s="39">
        <v>250</v>
      </c>
      <c r="L73" s="46">
        <v>56</v>
      </c>
      <c r="M73" s="46" t="s">
        <v>36</v>
      </c>
      <c r="N73" s="46" t="s">
        <v>272</v>
      </c>
      <c r="O73" s="46">
        <v>15000</v>
      </c>
      <c r="P73" s="46">
        <v>50000</v>
      </c>
      <c r="Q73" s="75">
        <v>300000</v>
      </c>
      <c r="R73" s="46" t="s">
        <v>115</v>
      </c>
      <c r="S73" s="46" t="s">
        <v>203</v>
      </c>
      <c r="T73" s="46" t="s">
        <v>40</v>
      </c>
      <c r="U73" s="76" t="s">
        <v>41</v>
      </c>
      <c r="V73" s="77" t="s">
        <v>204</v>
      </c>
      <c r="W73" s="77" t="s">
        <v>212</v>
      </c>
      <c r="X73" s="77" t="s">
        <v>212</v>
      </c>
      <c r="Y73" s="77" t="s">
        <v>44</v>
      </c>
      <c r="Z73" s="76" t="s">
        <v>61</v>
      </c>
      <c r="AA73" s="76" t="s">
        <v>273</v>
      </c>
      <c r="AB73" s="76" t="s">
        <v>45</v>
      </c>
      <c r="AC73" s="76" t="s">
        <v>61</v>
      </c>
      <c r="AD73" s="76" t="s">
        <v>62</v>
      </c>
      <c r="AE73" s="78" t="s">
        <v>91</v>
      </c>
      <c r="AF73" s="78" t="s">
        <v>91</v>
      </c>
      <c r="AG73" s="76" t="s">
        <v>117</v>
      </c>
      <c r="AH73" s="76" t="s">
        <v>123</v>
      </c>
      <c r="AI73" s="62"/>
    </row>
    <row r="74" spans="1:35" ht="13.8">
      <c r="A74" s="29" t="s">
        <v>274</v>
      </c>
      <c r="B74" s="29" t="s">
        <v>275</v>
      </c>
      <c r="C74" s="29" t="s">
        <v>276</v>
      </c>
      <c r="D74" s="30">
        <v>219.57812500000003</v>
      </c>
      <c r="E74" s="30">
        <v>211.13281249999997</v>
      </c>
      <c r="F74" s="30">
        <v>0.05</v>
      </c>
      <c r="G74" s="30">
        <v>265.75003125000006</v>
      </c>
      <c r="H74" s="30">
        <v>255.53120312499996</v>
      </c>
      <c r="I74" s="30"/>
      <c r="J74" s="39"/>
      <c r="K74" s="39"/>
      <c r="L74" s="46">
        <v>16</v>
      </c>
      <c r="M74" s="46">
        <v>4</v>
      </c>
      <c r="N74" s="46" t="s">
        <v>277</v>
      </c>
      <c r="O74" s="46">
        <v>250</v>
      </c>
      <c r="P74" s="46">
        <v>950</v>
      </c>
      <c r="Q74" s="75">
        <v>20000</v>
      </c>
      <c r="R74" s="46" t="s">
        <v>38</v>
      </c>
      <c r="S74" s="46" t="s">
        <v>203</v>
      </c>
      <c r="T74" s="46" t="s">
        <v>40</v>
      </c>
      <c r="U74" s="76" t="s">
        <v>41</v>
      </c>
      <c r="V74" s="77" t="s">
        <v>204</v>
      </c>
      <c r="W74" s="77" t="s">
        <v>205</v>
      </c>
      <c r="X74" s="77" t="s">
        <v>205</v>
      </c>
      <c r="Y74" s="77" t="s">
        <v>130</v>
      </c>
      <c r="Z74" s="76" t="s">
        <v>40</v>
      </c>
      <c r="AA74" s="76" t="s">
        <v>278</v>
      </c>
      <c r="AB74" s="76" t="s">
        <v>279</v>
      </c>
      <c r="AC74" s="76" t="s">
        <v>46</v>
      </c>
      <c r="AD74" s="76" t="s">
        <v>47</v>
      </c>
      <c r="AE74" s="78" t="s">
        <v>57</v>
      </c>
      <c r="AF74" s="78" t="s">
        <v>57</v>
      </c>
      <c r="AG74" s="76" t="s">
        <v>207</v>
      </c>
      <c r="AH74" s="76" t="s">
        <v>50</v>
      </c>
      <c r="AI74" s="62"/>
    </row>
    <row r="75" spans="1:35" ht="13.8">
      <c r="A75" s="45" t="s">
        <v>274</v>
      </c>
      <c r="B75" s="46" t="s">
        <v>280</v>
      </c>
      <c r="C75" s="46" t="s">
        <v>281</v>
      </c>
      <c r="D75" s="30">
        <v>285.91874999999999</v>
      </c>
      <c r="E75" s="30">
        <v>267.59062499999999</v>
      </c>
      <c r="F75" s="30">
        <v>0.05</v>
      </c>
      <c r="G75" s="30">
        <v>346.02218749999997</v>
      </c>
      <c r="H75" s="30">
        <v>323.84515625</v>
      </c>
      <c r="I75" s="30"/>
      <c r="J75" s="39"/>
      <c r="K75" s="39"/>
      <c r="L75" s="46">
        <v>16</v>
      </c>
      <c r="M75" s="46">
        <v>4</v>
      </c>
      <c r="N75" s="46" t="s">
        <v>277</v>
      </c>
      <c r="O75" s="46">
        <v>250</v>
      </c>
      <c r="P75" s="46">
        <v>950</v>
      </c>
      <c r="Q75" s="75">
        <v>20000</v>
      </c>
      <c r="R75" s="46" t="s">
        <v>38</v>
      </c>
      <c r="S75" s="46" t="s">
        <v>203</v>
      </c>
      <c r="T75" s="46" t="s">
        <v>40</v>
      </c>
      <c r="U75" s="76" t="s">
        <v>41</v>
      </c>
      <c r="V75" s="77" t="s">
        <v>204</v>
      </c>
      <c r="W75" s="77" t="s">
        <v>212</v>
      </c>
      <c r="X75" s="77" t="s">
        <v>212</v>
      </c>
      <c r="Y75" s="77" t="s">
        <v>130</v>
      </c>
      <c r="Z75" s="76" t="s">
        <v>40</v>
      </c>
      <c r="AA75" s="76" t="s">
        <v>278</v>
      </c>
      <c r="AB75" s="76" t="s">
        <v>279</v>
      </c>
      <c r="AC75" s="76" t="s">
        <v>46</v>
      </c>
      <c r="AD75" s="76" t="s">
        <v>47</v>
      </c>
      <c r="AE75" s="78" t="s">
        <v>57</v>
      </c>
      <c r="AF75" s="78" t="s">
        <v>57</v>
      </c>
      <c r="AG75" s="76" t="s">
        <v>207</v>
      </c>
      <c r="AH75" s="76" t="s">
        <v>50</v>
      </c>
      <c r="AI75" s="62"/>
    </row>
    <row r="76" spans="1:35" ht="13.8">
      <c r="A76" s="45" t="s">
        <v>274</v>
      </c>
      <c r="B76" s="46" t="s">
        <v>282</v>
      </c>
      <c r="C76" s="46" t="s">
        <v>283</v>
      </c>
      <c r="D76" s="30">
        <v>268.16562500000003</v>
      </c>
      <c r="E76" s="30">
        <v>257.8515625</v>
      </c>
      <c r="F76" s="30">
        <v>0.05</v>
      </c>
      <c r="G76" s="30">
        <v>324.54090625000003</v>
      </c>
      <c r="H76" s="30">
        <v>312.06089062500001</v>
      </c>
      <c r="I76" s="30" t="s">
        <v>140</v>
      </c>
      <c r="J76" s="39"/>
      <c r="K76" s="39"/>
      <c r="L76" s="46">
        <v>18</v>
      </c>
      <c r="M76" s="46">
        <v>18</v>
      </c>
      <c r="N76" s="46" t="s">
        <v>284</v>
      </c>
      <c r="O76" s="46">
        <v>250</v>
      </c>
      <c r="P76" s="46">
        <v>2500</v>
      </c>
      <c r="Q76" s="75">
        <v>30000</v>
      </c>
      <c r="R76" s="46" t="s">
        <v>38</v>
      </c>
      <c r="S76" s="46" t="s">
        <v>203</v>
      </c>
      <c r="T76" s="46" t="s">
        <v>61</v>
      </c>
      <c r="U76" s="76" t="s">
        <v>41</v>
      </c>
      <c r="V76" s="77" t="s">
        <v>204</v>
      </c>
      <c r="W76" s="77" t="s">
        <v>205</v>
      </c>
      <c r="X76" s="77" t="s">
        <v>205</v>
      </c>
      <c r="Y76" s="77" t="s">
        <v>130</v>
      </c>
      <c r="Z76" s="76" t="s">
        <v>40</v>
      </c>
      <c r="AA76" s="76" t="s">
        <v>285</v>
      </c>
      <c r="AB76" s="76" t="s">
        <v>285</v>
      </c>
      <c r="AC76" s="76" t="s">
        <v>46</v>
      </c>
      <c r="AD76" s="76" t="s">
        <v>47</v>
      </c>
      <c r="AE76" s="78" t="s">
        <v>144</v>
      </c>
      <c r="AF76" s="78" t="s">
        <v>144</v>
      </c>
      <c r="AG76" s="76" t="s">
        <v>117</v>
      </c>
      <c r="AH76" s="76" t="s">
        <v>50</v>
      </c>
      <c r="AI76" s="62"/>
    </row>
    <row r="77" spans="1:35" ht="13.8">
      <c r="A77" s="29" t="s">
        <v>274</v>
      </c>
      <c r="B77" s="37" t="s">
        <v>286</v>
      </c>
      <c r="C77" s="36" t="s">
        <v>287</v>
      </c>
      <c r="D77" s="30">
        <v>285.91874999999999</v>
      </c>
      <c r="E77" s="30">
        <v>274.921875</v>
      </c>
      <c r="F77" s="30">
        <v>0.05</v>
      </c>
      <c r="G77" s="30">
        <v>346.02218749999997</v>
      </c>
      <c r="H77" s="30">
        <v>332.71596875</v>
      </c>
      <c r="I77" s="46" t="s">
        <v>140</v>
      </c>
      <c r="J77" s="39"/>
      <c r="K77" s="39"/>
      <c r="L77" s="46">
        <v>18</v>
      </c>
      <c r="M77" s="46">
        <v>18</v>
      </c>
      <c r="N77" s="46" t="s">
        <v>284</v>
      </c>
      <c r="O77" s="46">
        <v>250</v>
      </c>
      <c r="P77" s="46">
        <v>2500</v>
      </c>
      <c r="Q77" s="75">
        <v>30000</v>
      </c>
      <c r="R77" s="46" t="s">
        <v>38</v>
      </c>
      <c r="S77" s="46" t="s">
        <v>203</v>
      </c>
      <c r="T77" s="46" t="s">
        <v>61</v>
      </c>
      <c r="U77" s="76" t="s">
        <v>41</v>
      </c>
      <c r="V77" s="77" t="s">
        <v>204</v>
      </c>
      <c r="W77" s="77" t="s">
        <v>212</v>
      </c>
      <c r="X77" s="77" t="s">
        <v>212</v>
      </c>
      <c r="Y77" s="77" t="s">
        <v>130</v>
      </c>
      <c r="Z77" s="76" t="s">
        <v>40</v>
      </c>
      <c r="AA77" s="76" t="s">
        <v>285</v>
      </c>
      <c r="AB77" s="76" t="s">
        <v>285</v>
      </c>
      <c r="AC77" s="76" t="s">
        <v>46</v>
      </c>
      <c r="AD77" s="76" t="s">
        <v>47</v>
      </c>
      <c r="AE77" s="78" t="s">
        <v>144</v>
      </c>
      <c r="AF77" s="78" t="s">
        <v>144</v>
      </c>
      <c r="AG77" s="76" t="s">
        <v>117</v>
      </c>
      <c r="AH77" s="76" t="s">
        <v>50</v>
      </c>
      <c r="AI77" s="62"/>
    </row>
    <row r="78" spans="1:35" ht="13.8">
      <c r="A78" s="29" t="s">
        <v>274</v>
      </c>
      <c r="B78" s="37" t="s">
        <v>288</v>
      </c>
      <c r="C78" s="36" t="s">
        <v>289</v>
      </c>
      <c r="D78" s="30">
        <v>313.95</v>
      </c>
      <c r="E78" s="30">
        <v>301.875</v>
      </c>
      <c r="F78" s="30">
        <v>0.05</v>
      </c>
      <c r="G78" s="30">
        <v>379.94</v>
      </c>
      <c r="H78" s="30">
        <v>365.32925</v>
      </c>
      <c r="I78" s="30" t="s">
        <v>140</v>
      </c>
      <c r="J78" s="39"/>
      <c r="K78" s="39"/>
      <c r="L78" s="46">
        <v>18</v>
      </c>
      <c r="M78" s="46">
        <v>18</v>
      </c>
      <c r="N78" s="46" t="s">
        <v>284</v>
      </c>
      <c r="O78" s="46">
        <v>250</v>
      </c>
      <c r="P78" s="46">
        <v>2500</v>
      </c>
      <c r="Q78" s="75">
        <v>30000</v>
      </c>
      <c r="R78" s="46" t="s">
        <v>38</v>
      </c>
      <c r="S78" s="46" t="s">
        <v>203</v>
      </c>
      <c r="T78" s="46" t="s">
        <v>61</v>
      </c>
      <c r="U78" s="76" t="s">
        <v>41</v>
      </c>
      <c r="V78" s="77" t="s">
        <v>204</v>
      </c>
      <c r="W78" s="77" t="s">
        <v>212</v>
      </c>
      <c r="X78" s="77" t="s">
        <v>212</v>
      </c>
      <c r="Y78" s="77" t="s">
        <v>130</v>
      </c>
      <c r="Z78" s="76" t="s">
        <v>40</v>
      </c>
      <c r="AA78" s="76" t="s">
        <v>285</v>
      </c>
      <c r="AB78" s="76" t="s">
        <v>285</v>
      </c>
      <c r="AC78" s="76" t="s">
        <v>61</v>
      </c>
      <c r="AD78" s="76" t="s">
        <v>62</v>
      </c>
      <c r="AE78" s="78" t="s">
        <v>144</v>
      </c>
      <c r="AF78" s="78" t="s">
        <v>144</v>
      </c>
      <c r="AG78" s="76" t="s">
        <v>117</v>
      </c>
      <c r="AH78" s="76" t="s">
        <v>50</v>
      </c>
      <c r="AI78" s="62"/>
    </row>
    <row r="79" spans="1:35" ht="13.8">
      <c r="A79" s="29" t="s">
        <v>290</v>
      </c>
      <c r="B79" s="37" t="s">
        <v>291</v>
      </c>
      <c r="C79" s="36" t="s">
        <v>292</v>
      </c>
      <c r="D79" s="30">
        <v>355.0625</v>
      </c>
      <c r="E79" s="30">
        <v>341.40625</v>
      </c>
      <c r="F79" s="30">
        <v>0.05</v>
      </c>
      <c r="G79" s="30">
        <v>429.686125</v>
      </c>
      <c r="H79" s="30">
        <v>413.16206249999999</v>
      </c>
      <c r="I79" s="30" t="s">
        <v>70</v>
      </c>
      <c r="J79" s="39"/>
      <c r="K79" s="39"/>
      <c r="L79" s="46">
        <v>24</v>
      </c>
      <c r="M79" s="46">
        <v>24</v>
      </c>
      <c r="N79" s="46" t="s">
        <v>71</v>
      </c>
      <c r="O79" s="46">
        <v>750</v>
      </c>
      <c r="P79" s="46">
        <v>4000</v>
      </c>
      <c r="Q79" s="75">
        <v>50000</v>
      </c>
      <c r="R79" s="46" t="s">
        <v>38</v>
      </c>
      <c r="S79" s="46" t="s">
        <v>203</v>
      </c>
      <c r="T79" s="46" t="s">
        <v>61</v>
      </c>
      <c r="U79" s="76" t="s">
        <v>41</v>
      </c>
      <c r="V79" s="77" t="s">
        <v>204</v>
      </c>
      <c r="W79" s="77" t="s">
        <v>205</v>
      </c>
      <c r="X79" s="77" t="s">
        <v>205</v>
      </c>
      <c r="Y79" s="77" t="s">
        <v>130</v>
      </c>
      <c r="Z79" s="76" t="s">
        <v>40</v>
      </c>
      <c r="AA79" s="76" t="s">
        <v>293</v>
      </c>
      <c r="AB79" s="76" t="s">
        <v>293</v>
      </c>
      <c r="AC79" s="76" t="s">
        <v>46</v>
      </c>
      <c r="AD79" s="76" t="s">
        <v>47</v>
      </c>
      <c r="AE79" s="78" t="s">
        <v>144</v>
      </c>
      <c r="AF79" s="78" t="s">
        <v>144</v>
      </c>
      <c r="AG79" s="76" t="s">
        <v>294</v>
      </c>
      <c r="AH79" s="76" t="s">
        <v>73</v>
      </c>
      <c r="AI79" s="62"/>
    </row>
    <row r="80" spans="1:35" ht="13.8">
      <c r="A80" s="29" t="s">
        <v>290</v>
      </c>
      <c r="B80" s="37" t="s">
        <v>295</v>
      </c>
      <c r="C80" s="36" t="s">
        <v>296</v>
      </c>
      <c r="D80" s="30">
        <v>380.29062499999998</v>
      </c>
      <c r="E80" s="30">
        <v>341.28645833333326</v>
      </c>
      <c r="F80" s="30">
        <v>0.05</v>
      </c>
      <c r="G80" s="30">
        <v>460.21215624999996</v>
      </c>
      <c r="H80" s="30">
        <v>413.01711458333324</v>
      </c>
      <c r="I80" s="30" t="s">
        <v>70</v>
      </c>
      <c r="J80" s="39"/>
      <c r="K80" s="39"/>
      <c r="L80" s="46">
        <v>27</v>
      </c>
      <c r="M80" s="46">
        <v>27</v>
      </c>
      <c r="N80" s="46" t="s">
        <v>71</v>
      </c>
      <c r="O80" s="46">
        <v>750</v>
      </c>
      <c r="P80" s="46">
        <v>4000</v>
      </c>
      <c r="Q80" s="75">
        <v>50000</v>
      </c>
      <c r="R80" s="46" t="s">
        <v>38</v>
      </c>
      <c r="S80" s="46" t="s">
        <v>203</v>
      </c>
      <c r="T80" s="46" t="s">
        <v>61</v>
      </c>
      <c r="U80" s="76" t="s">
        <v>41</v>
      </c>
      <c r="V80" s="77" t="s">
        <v>204</v>
      </c>
      <c r="W80" s="77" t="s">
        <v>212</v>
      </c>
      <c r="X80" s="77" t="s">
        <v>212</v>
      </c>
      <c r="Y80" s="77" t="s">
        <v>130</v>
      </c>
      <c r="Z80" s="76" t="s">
        <v>40</v>
      </c>
      <c r="AA80" s="76" t="s">
        <v>297</v>
      </c>
      <c r="AB80" s="76" t="s">
        <v>297</v>
      </c>
      <c r="AC80" s="76" t="s">
        <v>46</v>
      </c>
      <c r="AD80" s="76" t="s">
        <v>47</v>
      </c>
      <c r="AE80" s="78" t="s">
        <v>148</v>
      </c>
      <c r="AF80" s="78" t="s">
        <v>148</v>
      </c>
      <c r="AG80" s="76" t="s">
        <v>294</v>
      </c>
      <c r="AH80" s="76" t="s">
        <v>73</v>
      </c>
      <c r="AI80" s="62"/>
    </row>
    <row r="81" spans="1:35" ht="13.8">
      <c r="A81" s="29" t="s">
        <v>290</v>
      </c>
      <c r="B81" s="37" t="s">
        <v>298</v>
      </c>
      <c r="C81" s="38" t="s">
        <v>299</v>
      </c>
      <c r="D81" s="30">
        <v>424.20624999999995</v>
      </c>
      <c r="E81" s="30">
        <v>380.69791666666669</v>
      </c>
      <c r="F81" s="30">
        <v>0.05</v>
      </c>
      <c r="G81" s="30">
        <v>513.35006249999992</v>
      </c>
      <c r="H81" s="30">
        <v>460.7049791666667</v>
      </c>
      <c r="I81" s="46" t="s">
        <v>70</v>
      </c>
      <c r="J81" s="39"/>
      <c r="K81" s="39"/>
      <c r="L81" s="46">
        <v>27</v>
      </c>
      <c r="M81" s="46">
        <v>27</v>
      </c>
      <c r="N81" s="46" t="s">
        <v>71</v>
      </c>
      <c r="O81" s="46">
        <v>750</v>
      </c>
      <c r="P81" s="46">
        <v>4000</v>
      </c>
      <c r="Q81" s="75">
        <v>50000</v>
      </c>
      <c r="R81" s="46" t="s">
        <v>38</v>
      </c>
      <c r="S81" s="46" t="s">
        <v>203</v>
      </c>
      <c r="T81" s="46" t="s">
        <v>61</v>
      </c>
      <c r="U81" s="76" t="s">
        <v>41</v>
      </c>
      <c r="V81" s="77" t="s">
        <v>204</v>
      </c>
      <c r="W81" s="77" t="s">
        <v>212</v>
      </c>
      <c r="X81" s="77" t="s">
        <v>212</v>
      </c>
      <c r="Y81" s="77" t="s">
        <v>130</v>
      </c>
      <c r="Z81" s="76" t="s">
        <v>40</v>
      </c>
      <c r="AA81" s="76" t="s">
        <v>297</v>
      </c>
      <c r="AB81" s="76" t="s">
        <v>297</v>
      </c>
      <c r="AC81" s="76" t="s">
        <v>61</v>
      </c>
      <c r="AD81" s="76" t="s">
        <v>62</v>
      </c>
      <c r="AE81" s="78" t="s">
        <v>148</v>
      </c>
      <c r="AF81" s="78" t="s">
        <v>148</v>
      </c>
      <c r="AG81" s="76" t="s">
        <v>294</v>
      </c>
      <c r="AH81" s="76" t="s">
        <v>73</v>
      </c>
      <c r="AI81" s="62"/>
    </row>
    <row r="82" spans="1:35" ht="13.8">
      <c r="A82" s="29" t="s">
        <v>290</v>
      </c>
      <c r="B82" s="37" t="s">
        <v>300</v>
      </c>
      <c r="C82" s="38" t="s">
        <v>301</v>
      </c>
      <c r="D82" s="30">
        <v>442.89375000000001</v>
      </c>
      <c r="E82" s="30">
        <v>380.43437499999999</v>
      </c>
      <c r="F82" s="30">
        <v>0.05</v>
      </c>
      <c r="G82" s="30">
        <v>535.96193749999998</v>
      </c>
      <c r="H82" s="30">
        <v>460.38609374999999</v>
      </c>
      <c r="I82" s="46" t="s">
        <v>70</v>
      </c>
      <c r="J82" s="39"/>
      <c r="K82" s="39"/>
      <c r="L82" s="46">
        <v>27</v>
      </c>
      <c r="M82" s="46">
        <v>27</v>
      </c>
      <c r="N82" s="46" t="s">
        <v>71</v>
      </c>
      <c r="O82" s="46">
        <v>750</v>
      </c>
      <c r="P82" s="46">
        <v>4000</v>
      </c>
      <c r="Q82" s="75">
        <v>50000</v>
      </c>
      <c r="R82" s="46" t="s">
        <v>38</v>
      </c>
      <c r="S82" s="46" t="s">
        <v>203</v>
      </c>
      <c r="T82" s="46" t="s">
        <v>61</v>
      </c>
      <c r="U82" s="76" t="s">
        <v>41</v>
      </c>
      <c r="V82" s="77" t="s">
        <v>204</v>
      </c>
      <c r="W82" s="77" t="s">
        <v>212</v>
      </c>
      <c r="X82" s="77" t="s">
        <v>212</v>
      </c>
      <c r="Y82" s="77" t="s">
        <v>130</v>
      </c>
      <c r="Z82" s="76" t="s">
        <v>40</v>
      </c>
      <c r="AA82" s="76" t="s">
        <v>297</v>
      </c>
      <c r="AB82" s="76" t="s">
        <v>297</v>
      </c>
      <c r="AC82" s="76" t="s">
        <v>61</v>
      </c>
      <c r="AD82" s="76" t="s">
        <v>62</v>
      </c>
      <c r="AE82" s="78" t="s">
        <v>148</v>
      </c>
      <c r="AF82" s="78" t="s">
        <v>148</v>
      </c>
      <c r="AG82" s="76" t="s">
        <v>294</v>
      </c>
      <c r="AH82" s="76" t="s">
        <v>73</v>
      </c>
      <c r="AI82" s="62"/>
    </row>
    <row r="83" spans="1:35" ht="13.8">
      <c r="A83" s="29" t="s">
        <v>302</v>
      </c>
      <c r="B83" s="29" t="s">
        <v>303</v>
      </c>
      <c r="C83" s="40" t="s">
        <v>304</v>
      </c>
      <c r="D83" s="30">
        <v>916.62187500000005</v>
      </c>
      <c r="E83" s="30">
        <v>799.10624999999993</v>
      </c>
      <c r="F83" s="30">
        <v>0.05</v>
      </c>
      <c r="G83" s="30">
        <v>1109.1729687499999</v>
      </c>
      <c r="H83" s="30">
        <v>966.97906249999983</v>
      </c>
      <c r="I83" s="46"/>
      <c r="J83" s="39">
        <v>75</v>
      </c>
      <c r="K83" s="39">
        <v>25</v>
      </c>
      <c r="L83" s="46">
        <v>30</v>
      </c>
      <c r="M83" s="46">
        <v>30</v>
      </c>
      <c r="N83" s="46" t="s">
        <v>305</v>
      </c>
      <c r="O83" s="46">
        <v>1500</v>
      </c>
      <c r="P83" s="46">
        <v>4000</v>
      </c>
      <c r="Q83" s="75">
        <v>75000</v>
      </c>
      <c r="R83" s="46" t="s">
        <v>38</v>
      </c>
      <c r="S83" s="46" t="s">
        <v>203</v>
      </c>
      <c r="T83" s="46" t="s">
        <v>40</v>
      </c>
      <c r="U83" s="76" t="s">
        <v>41</v>
      </c>
      <c r="V83" s="77" t="s">
        <v>204</v>
      </c>
      <c r="W83" s="77" t="s">
        <v>212</v>
      </c>
      <c r="X83" s="77" t="s">
        <v>212</v>
      </c>
      <c r="Y83" s="77" t="s">
        <v>130</v>
      </c>
      <c r="Z83" s="76" t="s">
        <v>40</v>
      </c>
      <c r="AA83" s="77" t="s">
        <v>306</v>
      </c>
      <c r="AB83" s="77" t="s">
        <v>306</v>
      </c>
      <c r="AC83" s="77" t="s">
        <v>61</v>
      </c>
      <c r="AD83" s="77" t="s">
        <v>62</v>
      </c>
      <c r="AE83" s="78" t="s">
        <v>144</v>
      </c>
      <c r="AF83" s="78" t="s">
        <v>144</v>
      </c>
      <c r="AG83" s="76" t="s">
        <v>307</v>
      </c>
      <c r="AH83" s="76" t="s">
        <v>81</v>
      </c>
      <c r="AI83" s="62"/>
    </row>
    <row r="84" spans="1:35" ht="13.8">
      <c r="A84" s="29" t="s">
        <v>302</v>
      </c>
      <c r="B84" s="29" t="s">
        <v>308</v>
      </c>
      <c r="C84" s="40" t="s">
        <v>309</v>
      </c>
      <c r="D84" s="30">
        <v>960.53750000000002</v>
      </c>
      <c r="E84" s="30">
        <v>837.39166666666654</v>
      </c>
      <c r="F84" s="30">
        <v>0.05</v>
      </c>
      <c r="G84" s="30">
        <v>1162.3108749999999</v>
      </c>
      <c r="H84" s="30">
        <v>1013.3044166666664</v>
      </c>
      <c r="I84" s="46"/>
      <c r="J84" s="39">
        <v>75</v>
      </c>
      <c r="K84" s="39">
        <v>25</v>
      </c>
      <c r="L84" s="46">
        <v>30</v>
      </c>
      <c r="M84" s="46">
        <v>30</v>
      </c>
      <c r="N84" s="46" t="s">
        <v>305</v>
      </c>
      <c r="O84" s="46">
        <v>1500</v>
      </c>
      <c r="P84" s="46">
        <v>4000</v>
      </c>
      <c r="Q84" s="75">
        <v>75000</v>
      </c>
      <c r="R84" s="46" t="s">
        <v>38</v>
      </c>
      <c r="S84" s="46" t="s">
        <v>203</v>
      </c>
      <c r="T84" s="46" t="s">
        <v>40</v>
      </c>
      <c r="U84" s="76" t="s">
        <v>41</v>
      </c>
      <c r="V84" s="77" t="s">
        <v>204</v>
      </c>
      <c r="W84" s="77" t="s">
        <v>212</v>
      </c>
      <c r="X84" s="77" t="s">
        <v>212</v>
      </c>
      <c r="Y84" s="77" t="s">
        <v>130</v>
      </c>
      <c r="Z84" s="76" t="s">
        <v>40</v>
      </c>
      <c r="AA84" s="77" t="s">
        <v>306</v>
      </c>
      <c r="AB84" s="77" t="s">
        <v>306</v>
      </c>
      <c r="AC84" s="77" t="s">
        <v>61</v>
      </c>
      <c r="AD84" s="77" t="s">
        <v>62</v>
      </c>
      <c r="AE84" s="78" t="s">
        <v>144</v>
      </c>
      <c r="AF84" s="78" t="s">
        <v>144</v>
      </c>
      <c r="AG84" s="76" t="s">
        <v>307</v>
      </c>
      <c r="AH84" s="76" t="s">
        <v>81</v>
      </c>
      <c r="AI84" s="62"/>
    </row>
    <row r="85" spans="1:35" ht="13.8">
      <c r="A85" s="29" t="s">
        <v>310</v>
      </c>
      <c r="B85" s="29" t="s">
        <v>311</v>
      </c>
      <c r="C85" s="40" t="s">
        <v>312</v>
      </c>
      <c r="D85" s="30">
        <v>1745.9635416666665</v>
      </c>
      <c r="E85" s="30">
        <v>1745.9635416666665</v>
      </c>
      <c r="F85" s="30">
        <v>0.05</v>
      </c>
      <c r="G85" s="30">
        <v>2112.6763854166666</v>
      </c>
      <c r="H85" s="30">
        <v>2112.6763854166666</v>
      </c>
      <c r="I85" s="46"/>
      <c r="J85" s="39">
        <v>75</v>
      </c>
      <c r="K85" s="39">
        <v>50</v>
      </c>
      <c r="L85" s="46">
        <v>38</v>
      </c>
      <c r="M85" s="46">
        <v>38</v>
      </c>
      <c r="N85" s="46" t="s">
        <v>164</v>
      </c>
      <c r="O85" s="46">
        <v>2000</v>
      </c>
      <c r="P85" s="46">
        <v>7500</v>
      </c>
      <c r="Q85" s="75">
        <v>80000</v>
      </c>
      <c r="R85" s="46" t="s">
        <v>38</v>
      </c>
      <c r="S85" s="46" t="s">
        <v>203</v>
      </c>
      <c r="T85" s="46" t="s">
        <v>61</v>
      </c>
      <c r="U85" s="76" t="s">
        <v>41</v>
      </c>
      <c r="V85" s="77" t="s">
        <v>204</v>
      </c>
      <c r="W85" s="77" t="s">
        <v>205</v>
      </c>
      <c r="X85" s="77" t="s">
        <v>205</v>
      </c>
      <c r="Y85" s="77" t="s">
        <v>130</v>
      </c>
      <c r="Z85" s="76" t="s">
        <v>40</v>
      </c>
      <c r="AA85" s="77" t="s">
        <v>224</v>
      </c>
      <c r="AB85" s="77" t="s">
        <v>224</v>
      </c>
      <c r="AC85" s="77" t="s">
        <v>61</v>
      </c>
      <c r="AD85" s="77" t="s">
        <v>62</v>
      </c>
      <c r="AE85" s="78" t="s">
        <v>239</v>
      </c>
      <c r="AF85" s="78" t="s">
        <v>157</v>
      </c>
      <c r="AG85" s="76" t="s">
        <v>92</v>
      </c>
      <c r="AH85" s="76" t="s">
        <v>81</v>
      </c>
      <c r="AI85" s="62"/>
    </row>
    <row r="86" spans="1:35" ht="13.8">
      <c r="A86" s="29" t="s">
        <v>310</v>
      </c>
      <c r="B86" s="29" t="s">
        <v>313</v>
      </c>
      <c r="C86" s="40" t="s">
        <v>314</v>
      </c>
      <c r="D86" s="30">
        <v>2009.5052083333333</v>
      </c>
      <c r="E86" s="30">
        <v>2009.5052083333333</v>
      </c>
      <c r="F86" s="30">
        <v>0.05</v>
      </c>
      <c r="G86" s="30">
        <v>2431.5618020833331</v>
      </c>
      <c r="H86" s="30">
        <v>2431.5618020833331</v>
      </c>
      <c r="I86" s="46"/>
      <c r="J86" s="39">
        <v>100</v>
      </c>
      <c r="K86" s="39">
        <v>75</v>
      </c>
      <c r="L86" s="46">
        <v>38</v>
      </c>
      <c r="M86" s="46">
        <v>38</v>
      </c>
      <c r="N86" s="46" t="s">
        <v>164</v>
      </c>
      <c r="O86" s="46">
        <v>2000</v>
      </c>
      <c r="P86" s="46">
        <v>7500</v>
      </c>
      <c r="Q86" s="75">
        <v>80000</v>
      </c>
      <c r="R86" s="46" t="s">
        <v>38</v>
      </c>
      <c r="S86" s="46" t="s">
        <v>203</v>
      </c>
      <c r="T86" s="46" t="s">
        <v>61</v>
      </c>
      <c r="U86" s="76" t="s">
        <v>41</v>
      </c>
      <c r="V86" s="77" t="s">
        <v>204</v>
      </c>
      <c r="W86" s="77" t="s">
        <v>212</v>
      </c>
      <c r="X86" s="77" t="s">
        <v>212</v>
      </c>
      <c r="Y86" s="77" t="s">
        <v>130</v>
      </c>
      <c r="Z86" s="76" t="s">
        <v>40</v>
      </c>
      <c r="AA86" s="76" t="s">
        <v>224</v>
      </c>
      <c r="AB86" s="76" t="s">
        <v>224</v>
      </c>
      <c r="AC86" s="76" t="s">
        <v>61</v>
      </c>
      <c r="AD86" s="76" t="s">
        <v>62</v>
      </c>
      <c r="AE86" s="78" t="s">
        <v>239</v>
      </c>
      <c r="AF86" s="78" t="s">
        <v>157</v>
      </c>
      <c r="AG86" s="76" t="s">
        <v>92</v>
      </c>
      <c r="AH86" s="76" t="s">
        <v>81</v>
      </c>
      <c r="AI86" s="62"/>
    </row>
    <row r="87" spans="1:35" ht="13.8">
      <c r="A87" s="29" t="s">
        <v>310</v>
      </c>
      <c r="B87" s="29" t="s">
        <v>315</v>
      </c>
      <c r="C87" s="40" t="s">
        <v>316</v>
      </c>
      <c r="D87" s="30">
        <v>2417.994791666667</v>
      </c>
      <c r="E87" s="30">
        <v>2417.994791666667</v>
      </c>
      <c r="F87" s="30">
        <v>0.05</v>
      </c>
      <c r="G87" s="30">
        <v>2925.8341979166671</v>
      </c>
      <c r="H87" s="30">
        <v>2925.8341979166671</v>
      </c>
      <c r="I87" s="46"/>
      <c r="J87" s="39">
        <v>150</v>
      </c>
      <c r="K87" s="39">
        <v>100</v>
      </c>
      <c r="L87" s="46">
        <v>38</v>
      </c>
      <c r="M87" s="46">
        <v>38</v>
      </c>
      <c r="N87" s="46" t="s">
        <v>164</v>
      </c>
      <c r="O87" s="46">
        <v>2000</v>
      </c>
      <c r="P87" s="46">
        <v>7500</v>
      </c>
      <c r="Q87" s="75">
        <v>80000</v>
      </c>
      <c r="R87" s="46" t="s">
        <v>38</v>
      </c>
      <c r="S87" s="46" t="s">
        <v>203</v>
      </c>
      <c r="T87" s="46" t="s">
        <v>61</v>
      </c>
      <c r="U87" s="76" t="s">
        <v>41</v>
      </c>
      <c r="V87" s="77" t="s">
        <v>204</v>
      </c>
      <c r="W87" s="77" t="s">
        <v>212</v>
      </c>
      <c r="X87" s="77" t="s">
        <v>212</v>
      </c>
      <c r="Y87" s="77" t="s">
        <v>130</v>
      </c>
      <c r="Z87" s="76" t="s">
        <v>61</v>
      </c>
      <c r="AA87" s="76" t="s">
        <v>224</v>
      </c>
      <c r="AB87" s="76" t="s">
        <v>224</v>
      </c>
      <c r="AC87" s="76" t="s">
        <v>61</v>
      </c>
      <c r="AD87" s="76" t="s">
        <v>62</v>
      </c>
      <c r="AE87" s="78" t="s">
        <v>239</v>
      </c>
      <c r="AF87" s="78" t="s">
        <v>157</v>
      </c>
      <c r="AG87" s="76" t="s">
        <v>92</v>
      </c>
      <c r="AH87" s="76" t="s">
        <v>81</v>
      </c>
      <c r="AI87" s="62"/>
    </row>
    <row r="88" spans="1:35" ht="13.8">
      <c r="A88" s="29" t="s">
        <v>310</v>
      </c>
      <c r="B88" s="29" t="s">
        <v>317</v>
      </c>
      <c r="C88" s="40" t="s">
        <v>318</v>
      </c>
      <c r="D88" s="30">
        <v>3034.6822916666661</v>
      </c>
      <c r="E88" s="30">
        <v>3034.6822916666661</v>
      </c>
      <c r="F88" s="30">
        <v>0.05</v>
      </c>
      <c r="G88" s="30">
        <v>3672.0260729166662</v>
      </c>
      <c r="H88" s="30">
        <v>3672.0260729166662</v>
      </c>
      <c r="I88" s="46"/>
      <c r="J88" s="39">
        <v>100</v>
      </c>
      <c r="K88" s="39">
        <v>75</v>
      </c>
      <c r="L88" s="46">
        <v>42</v>
      </c>
      <c r="M88" s="46">
        <v>42</v>
      </c>
      <c r="N88" s="46" t="s">
        <v>319</v>
      </c>
      <c r="O88" s="46">
        <v>3000</v>
      </c>
      <c r="P88" s="46">
        <v>17000</v>
      </c>
      <c r="Q88" s="75">
        <v>120000</v>
      </c>
      <c r="R88" s="46" t="s">
        <v>38</v>
      </c>
      <c r="S88" s="46" t="s">
        <v>203</v>
      </c>
      <c r="T88" s="46" t="s">
        <v>40</v>
      </c>
      <c r="U88" s="76" t="s">
        <v>41</v>
      </c>
      <c r="V88" s="77" t="s">
        <v>204</v>
      </c>
      <c r="W88" s="77" t="s">
        <v>320</v>
      </c>
      <c r="X88" s="77" t="s">
        <v>321</v>
      </c>
      <c r="Y88" s="77" t="s">
        <v>130</v>
      </c>
      <c r="Z88" s="76" t="s">
        <v>40</v>
      </c>
      <c r="AA88" s="76" t="s">
        <v>322</v>
      </c>
      <c r="AB88" s="76" t="s">
        <v>322</v>
      </c>
      <c r="AC88" s="76" t="s">
        <v>61</v>
      </c>
      <c r="AD88" s="76" t="s">
        <v>62</v>
      </c>
      <c r="AE88" s="78" t="s">
        <v>323</v>
      </c>
      <c r="AF88" s="78" t="s">
        <v>324</v>
      </c>
      <c r="AG88" s="76" t="s">
        <v>250</v>
      </c>
      <c r="AH88" s="76" t="s">
        <v>98</v>
      </c>
      <c r="AI88" s="62"/>
    </row>
    <row r="89" spans="1:35" ht="13.8">
      <c r="A89" s="29" t="s">
        <v>310</v>
      </c>
      <c r="B89" s="29" t="s">
        <v>325</v>
      </c>
      <c r="C89" s="40" t="s">
        <v>326</v>
      </c>
      <c r="D89" s="30">
        <v>3634.8984374999995</v>
      </c>
      <c r="E89" s="30">
        <v>3634.8984374999995</v>
      </c>
      <c r="F89" s="30">
        <v>0.05</v>
      </c>
      <c r="G89" s="30">
        <v>4398.2876093749992</v>
      </c>
      <c r="H89" s="30">
        <v>4398.2876093749992</v>
      </c>
      <c r="I89" s="46"/>
      <c r="J89" s="39">
        <v>150</v>
      </c>
      <c r="K89" s="39">
        <v>100</v>
      </c>
      <c r="L89" s="46">
        <v>42</v>
      </c>
      <c r="M89" s="46">
        <v>42</v>
      </c>
      <c r="N89" s="46" t="s">
        <v>319</v>
      </c>
      <c r="O89" s="46">
        <v>3000</v>
      </c>
      <c r="P89" s="46">
        <v>17000</v>
      </c>
      <c r="Q89" s="75">
        <v>120000</v>
      </c>
      <c r="R89" s="46" t="s">
        <v>38</v>
      </c>
      <c r="S89" s="46" t="s">
        <v>203</v>
      </c>
      <c r="T89" s="46" t="s">
        <v>40</v>
      </c>
      <c r="U89" s="76" t="s">
        <v>41</v>
      </c>
      <c r="V89" s="77" t="s">
        <v>204</v>
      </c>
      <c r="W89" s="77" t="s">
        <v>205</v>
      </c>
      <c r="X89" s="77" t="s">
        <v>327</v>
      </c>
      <c r="Y89" s="77" t="s">
        <v>130</v>
      </c>
      <c r="Z89" s="76" t="s">
        <v>40</v>
      </c>
      <c r="AA89" s="76" t="s">
        <v>322</v>
      </c>
      <c r="AB89" s="76" t="s">
        <v>322</v>
      </c>
      <c r="AC89" s="76" t="s">
        <v>61</v>
      </c>
      <c r="AD89" s="76" t="s">
        <v>62</v>
      </c>
      <c r="AE89" s="78" t="s">
        <v>323</v>
      </c>
      <c r="AF89" s="78" t="s">
        <v>324</v>
      </c>
      <c r="AG89" s="76" t="s">
        <v>250</v>
      </c>
      <c r="AH89" s="76" t="s">
        <v>98</v>
      </c>
      <c r="AI89" s="62"/>
    </row>
    <row r="90" spans="1:35" ht="13.8">
      <c r="A90" s="29" t="s">
        <v>310</v>
      </c>
      <c r="B90" s="29" t="s">
        <v>328</v>
      </c>
      <c r="C90" s="40" t="s">
        <v>329</v>
      </c>
      <c r="D90" s="30">
        <v>4905.1692708333339</v>
      </c>
      <c r="E90" s="30">
        <v>4905.1692708333339</v>
      </c>
      <c r="F90" s="30">
        <v>0.05</v>
      </c>
      <c r="G90" s="30">
        <v>5935.3153177083341</v>
      </c>
      <c r="H90" s="30">
        <v>5935.3153177083341</v>
      </c>
      <c r="I90" s="46"/>
      <c r="J90" s="39">
        <v>200</v>
      </c>
      <c r="K90" s="39">
        <v>150</v>
      </c>
      <c r="L90" s="46">
        <v>42</v>
      </c>
      <c r="M90" s="46">
        <v>42</v>
      </c>
      <c r="N90" s="46" t="s">
        <v>319</v>
      </c>
      <c r="O90" s="46">
        <v>3000</v>
      </c>
      <c r="P90" s="46">
        <v>17000</v>
      </c>
      <c r="Q90" s="75">
        <v>120000</v>
      </c>
      <c r="R90" s="46" t="s">
        <v>38</v>
      </c>
      <c r="S90" s="46" t="s">
        <v>203</v>
      </c>
      <c r="T90" s="46" t="s">
        <v>40</v>
      </c>
      <c r="U90" s="76" t="s">
        <v>41</v>
      </c>
      <c r="V90" s="77" t="s">
        <v>204</v>
      </c>
      <c r="W90" s="77" t="s">
        <v>212</v>
      </c>
      <c r="X90" s="77" t="s">
        <v>330</v>
      </c>
      <c r="Y90" s="77" t="s">
        <v>130</v>
      </c>
      <c r="Z90" s="76" t="s">
        <v>61</v>
      </c>
      <c r="AA90" s="76" t="s">
        <v>322</v>
      </c>
      <c r="AB90" s="76" t="s">
        <v>322</v>
      </c>
      <c r="AC90" s="76" t="s">
        <v>61</v>
      </c>
      <c r="AD90" s="76" t="s">
        <v>62</v>
      </c>
      <c r="AE90" s="78" t="s">
        <v>323</v>
      </c>
      <c r="AF90" s="78" t="s">
        <v>324</v>
      </c>
      <c r="AG90" s="76" t="s">
        <v>250</v>
      </c>
      <c r="AH90" s="76" t="s">
        <v>98</v>
      </c>
      <c r="AI90" s="62"/>
    </row>
    <row r="91" spans="1:35" ht="13.8">
      <c r="A91" s="29" t="s">
        <v>310</v>
      </c>
      <c r="B91" s="29" t="s">
        <v>331</v>
      </c>
      <c r="C91" s="40" t="s">
        <v>332</v>
      </c>
      <c r="D91" s="30">
        <v>3597.3437499999995</v>
      </c>
      <c r="E91" s="30">
        <v>3597.3437499999995</v>
      </c>
      <c r="F91" s="30">
        <v>0.05</v>
      </c>
      <c r="G91" s="30">
        <v>4352.8464374999994</v>
      </c>
      <c r="H91" s="30">
        <v>4352.8464374999994</v>
      </c>
      <c r="I91" s="46"/>
      <c r="J91" s="39">
        <v>150</v>
      </c>
      <c r="K91" s="39">
        <v>100</v>
      </c>
      <c r="L91" s="46">
        <v>30</v>
      </c>
      <c r="M91" s="46">
        <v>30</v>
      </c>
      <c r="N91" s="46" t="s">
        <v>333</v>
      </c>
      <c r="O91" s="46">
        <v>2500</v>
      </c>
      <c r="P91" s="46">
        <v>7500</v>
      </c>
      <c r="Q91" s="75">
        <v>120000</v>
      </c>
      <c r="R91" s="46" t="s">
        <v>115</v>
      </c>
      <c r="S91" s="46" t="s">
        <v>203</v>
      </c>
      <c r="T91" s="46" t="s">
        <v>40</v>
      </c>
      <c r="U91" s="76" t="s">
        <v>41</v>
      </c>
      <c r="V91" s="77" t="s">
        <v>204</v>
      </c>
      <c r="W91" s="77" t="s">
        <v>205</v>
      </c>
      <c r="X91" s="77" t="s">
        <v>334</v>
      </c>
      <c r="Y91" s="77" t="s">
        <v>130</v>
      </c>
      <c r="Z91" s="76" t="s">
        <v>40</v>
      </c>
      <c r="AA91" s="76" t="s">
        <v>306</v>
      </c>
      <c r="AB91" s="76" t="s">
        <v>306</v>
      </c>
      <c r="AC91" s="76" t="s">
        <v>61</v>
      </c>
      <c r="AD91" s="76" t="s">
        <v>62</v>
      </c>
      <c r="AE91" s="78" t="s">
        <v>91</v>
      </c>
      <c r="AF91" s="78" t="s">
        <v>91</v>
      </c>
      <c r="AG91" s="76" t="s">
        <v>117</v>
      </c>
      <c r="AH91" s="76" t="s">
        <v>98</v>
      </c>
      <c r="AI91" s="62"/>
    </row>
    <row r="92" spans="1:35" ht="13.8">
      <c r="A92" s="29" t="s">
        <v>310</v>
      </c>
      <c r="B92" s="29" t="s">
        <v>335</v>
      </c>
      <c r="C92" s="40" t="s">
        <v>336</v>
      </c>
      <c r="D92" s="30">
        <v>4556.6354166666661</v>
      </c>
      <c r="E92" s="30">
        <v>4556.6354166666661</v>
      </c>
      <c r="F92" s="30">
        <v>0.05</v>
      </c>
      <c r="G92" s="30">
        <v>5513.5893541666655</v>
      </c>
      <c r="H92" s="30">
        <v>5513.5893541666655</v>
      </c>
      <c r="I92" s="46"/>
      <c r="J92" s="39">
        <v>200</v>
      </c>
      <c r="K92" s="39">
        <v>150</v>
      </c>
      <c r="L92" s="46">
        <v>30</v>
      </c>
      <c r="M92" s="46">
        <v>30</v>
      </c>
      <c r="N92" s="46" t="s">
        <v>333</v>
      </c>
      <c r="O92" s="46">
        <v>2500</v>
      </c>
      <c r="P92" s="46">
        <v>7500</v>
      </c>
      <c r="Q92" s="75">
        <v>120000</v>
      </c>
      <c r="R92" s="46" t="s">
        <v>115</v>
      </c>
      <c r="S92" s="46" t="s">
        <v>203</v>
      </c>
      <c r="T92" s="46" t="s">
        <v>40</v>
      </c>
      <c r="U92" s="76" t="s">
        <v>41</v>
      </c>
      <c r="V92" s="77" t="s">
        <v>204</v>
      </c>
      <c r="W92" s="77" t="s">
        <v>212</v>
      </c>
      <c r="X92" s="77" t="s">
        <v>337</v>
      </c>
      <c r="Y92" s="77" t="s">
        <v>130</v>
      </c>
      <c r="Z92" s="76" t="s">
        <v>40</v>
      </c>
      <c r="AA92" s="76" t="s">
        <v>306</v>
      </c>
      <c r="AB92" s="76" t="s">
        <v>306</v>
      </c>
      <c r="AC92" s="76" t="s">
        <v>61</v>
      </c>
      <c r="AD92" s="76" t="s">
        <v>62</v>
      </c>
      <c r="AE92" s="78" t="s">
        <v>91</v>
      </c>
      <c r="AF92" s="78" t="s">
        <v>91</v>
      </c>
      <c r="AG92" s="76" t="s">
        <v>117</v>
      </c>
      <c r="AH92" s="76" t="s">
        <v>98</v>
      </c>
      <c r="AI92" s="62"/>
    </row>
    <row r="93" spans="1:35" ht="13.8">
      <c r="A93" s="45" t="s">
        <v>310</v>
      </c>
      <c r="B93" s="29" t="s">
        <v>338</v>
      </c>
      <c r="C93" s="40" t="s">
        <v>339</v>
      </c>
      <c r="D93" s="30">
        <v>5241.8437499999982</v>
      </c>
      <c r="E93" s="30">
        <v>5241.8437499999982</v>
      </c>
      <c r="F93" s="30">
        <v>0.05</v>
      </c>
      <c r="G93" s="30">
        <v>6342.6914374999978</v>
      </c>
      <c r="H93" s="30">
        <v>6342.6914374999978</v>
      </c>
      <c r="I93" s="46"/>
      <c r="J93" s="66">
        <v>200</v>
      </c>
      <c r="K93" s="66">
        <v>150</v>
      </c>
      <c r="L93" s="46">
        <v>30</v>
      </c>
      <c r="M93" s="46">
        <v>30</v>
      </c>
      <c r="N93" s="46" t="s">
        <v>333</v>
      </c>
      <c r="O93" s="46">
        <v>2500</v>
      </c>
      <c r="P93" s="46">
        <v>7500</v>
      </c>
      <c r="Q93" s="75">
        <v>120000</v>
      </c>
      <c r="R93" s="46" t="s">
        <v>115</v>
      </c>
      <c r="S93" s="46" t="s">
        <v>203</v>
      </c>
      <c r="T93" s="46" t="s">
        <v>40</v>
      </c>
      <c r="U93" s="76" t="s">
        <v>41</v>
      </c>
      <c r="V93" s="77" t="s">
        <v>204</v>
      </c>
      <c r="W93" s="77" t="s">
        <v>212</v>
      </c>
      <c r="X93" s="77" t="s">
        <v>340</v>
      </c>
      <c r="Y93" s="77" t="s">
        <v>130</v>
      </c>
      <c r="Z93" s="76" t="s">
        <v>40</v>
      </c>
      <c r="AA93" s="76" t="s">
        <v>306</v>
      </c>
      <c r="AB93" s="76" t="s">
        <v>306</v>
      </c>
      <c r="AC93" s="76" t="s">
        <v>61</v>
      </c>
      <c r="AD93" s="76" t="s">
        <v>62</v>
      </c>
      <c r="AE93" s="78" t="s">
        <v>91</v>
      </c>
      <c r="AF93" s="78" t="s">
        <v>91</v>
      </c>
      <c r="AG93" s="76" t="s">
        <v>117</v>
      </c>
      <c r="AH93" s="76" t="s">
        <v>98</v>
      </c>
      <c r="AI93" s="62"/>
    </row>
    <row r="94" spans="1:35" ht="13.8">
      <c r="A94" s="45" t="s">
        <v>310</v>
      </c>
      <c r="B94" s="29" t="s">
        <v>341</v>
      </c>
      <c r="C94" s="40" t="s">
        <v>342</v>
      </c>
      <c r="D94" s="30">
        <v>5481.666666666667</v>
      </c>
      <c r="E94" s="30">
        <v>5481.666666666667</v>
      </c>
      <c r="F94" s="30">
        <v>0.05</v>
      </c>
      <c r="G94" s="30">
        <v>6632.8771666666671</v>
      </c>
      <c r="H94" s="30">
        <v>6632.8771666666671</v>
      </c>
      <c r="I94" s="46"/>
      <c r="J94" s="66">
        <v>200</v>
      </c>
      <c r="K94" s="66">
        <v>150</v>
      </c>
      <c r="L94" s="46">
        <v>30</v>
      </c>
      <c r="M94" s="46">
        <v>30</v>
      </c>
      <c r="N94" s="46" t="s">
        <v>333</v>
      </c>
      <c r="O94" s="46">
        <v>2500</v>
      </c>
      <c r="P94" s="46">
        <v>7500</v>
      </c>
      <c r="Q94" s="75">
        <v>120000</v>
      </c>
      <c r="R94" s="46" t="s">
        <v>115</v>
      </c>
      <c r="S94" s="46" t="s">
        <v>203</v>
      </c>
      <c r="T94" s="46" t="s">
        <v>40</v>
      </c>
      <c r="U94" s="76" t="s">
        <v>41</v>
      </c>
      <c r="V94" s="77" t="s">
        <v>204</v>
      </c>
      <c r="W94" s="77" t="s">
        <v>212</v>
      </c>
      <c r="X94" s="77" t="s">
        <v>340</v>
      </c>
      <c r="Y94" s="77" t="s">
        <v>130</v>
      </c>
      <c r="Z94" s="76" t="s">
        <v>40</v>
      </c>
      <c r="AA94" s="76" t="s">
        <v>306</v>
      </c>
      <c r="AB94" s="76" t="s">
        <v>306</v>
      </c>
      <c r="AC94" s="76" t="s">
        <v>61</v>
      </c>
      <c r="AD94" s="76" t="s">
        <v>62</v>
      </c>
      <c r="AE94" s="78" t="s">
        <v>91</v>
      </c>
      <c r="AF94" s="78" t="s">
        <v>91</v>
      </c>
      <c r="AG94" s="76" t="s">
        <v>117</v>
      </c>
      <c r="AH94" s="76" t="s">
        <v>98</v>
      </c>
      <c r="AI94" s="62"/>
    </row>
    <row r="95" spans="1:35" ht="13.8">
      <c r="A95" s="29" t="s">
        <v>310</v>
      </c>
      <c r="B95" s="29" t="s">
        <v>343</v>
      </c>
      <c r="C95" s="40" t="s">
        <v>344</v>
      </c>
      <c r="D95" s="30">
        <v>7551.7864583333321</v>
      </c>
      <c r="E95" s="30">
        <v>7551.7864583333321</v>
      </c>
      <c r="F95" s="30">
        <v>0.05</v>
      </c>
      <c r="G95" s="30">
        <v>9137.7221145833319</v>
      </c>
      <c r="H95" s="30">
        <v>9137.7221145833319</v>
      </c>
      <c r="I95" s="46"/>
      <c r="J95" s="39">
        <v>300</v>
      </c>
      <c r="K95" s="39">
        <v>250</v>
      </c>
      <c r="L95" s="46">
        <v>46</v>
      </c>
      <c r="M95" s="46">
        <v>46</v>
      </c>
      <c r="N95" s="46" t="s">
        <v>345</v>
      </c>
      <c r="O95" s="46">
        <v>5000</v>
      </c>
      <c r="P95" s="46">
        <v>25000</v>
      </c>
      <c r="Q95" s="75">
        <v>200000</v>
      </c>
      <c r="R95" s="46" t="s">
        <v>115</v>
      </c>
      <c r="S95" s="46" t="s">
        <v>203</v>
      </c>
      <c r="T95" s="46" t="s">
        <v>40</v>
      </c>
      <c r="U95" s="76" t="s">
        <v>41</v>
      </c>
      <c r="V95" s="77" t="s">
        <v>204</v>
      </c>
      <c r="W95" s="77" t="s">
        <v>212</v>
      </c>
      <c r="X95" s="77" t="s">
        <v>212</v>
      </c>
      <c r="Y95" s="77" t="s">
        <v>130</v>
      </c>
      <c r="Z95" s="76" t="s">
        <v>61</v>
      </c>
      <c r="AA95" s="76" t="s">
        <v>346</v>
      </c>
      <c r="AB95" s="76" t="s">
        <v>346</v>
      </c>
      <c r="AC95" s="76" t="s">
        <v>61</v>
      </c>
      <c r="AD95" s="76" t="s">
        <v>62</v>
      </c>
      <c r="AE95" s="78" t="s">
        <v>347</v>
      </c>
      <c r="AF95" s="78" t="s">
        <v>347</v>
      </c>
      <c r="AG95" s="76" t="s">
        <v>117</v>
      </c>
      <c r="AH95" s="76" t="s">
        <v>123</v>
      </c>
      <c r="AI95" s="62"/>
    </row>
    <row r="96" spans="1:35" ht="13.8">
      <c r="A96" s="29" t="s">
        <v>310</v>
      </c>
      <c r="B96" s="29" t="s">
        <v>348</v>
      </c>
      <c r="C96" s="40" t="s">
        <v>349</v>
      </c>
      <c r="D96" s="30">
        <v>7763.2786458333321</v>
      </c>
      <c r="E96" s="30">
        <v>7763.2786458333321</v>
      </c>
      <c r="F96" s="30">
        <v>0.05</v>
      </c>
      <c r="G96" s="30">
        <v>9393.6276614583312</v>
      </c>
      <c r="H96" s="30">
        <v>9393.6276614583312</v>
      </c>
      <c r="I96" s="46"/>
      <c r="J96" s="39">
        <v>300</v>
      </c>
      <c r="K96" s="39">
        <v>250</v>
      </c>
      <c r="L96" s="46">
        <v>46</v>
      </c>
      <c r="M96" s="46">
        <v>46</v>
      </c>
      <c r="N96" s="46" t="s">
        <v>345</v>
      </c>
      <c r="O96" s="46">
        <v>5000</v>
      </c>
      <c r="P96" s="46">
        <v>25000</v>
      </c>
      <c r="Q96" s="75">
        <v>200000</v>
      </c>
      <c r="R96" s="46" t="s">
        <v>115</v>
      </c>
      <c r="S96" s="46" t="s">
        <v>203</v>
      </c>
      <c r="T96" s="46" t="s">
        <v>40</v>
      </c>
      <c r="U96" s="76" t="s">
        <v>41</v>
      </c>
      <c r="V96" s="77" t="s">
        <v>204</v>
      </c>
      <c r="W96" s="77" t="s">
        <v>212</v>
      </c>
      <c r="X96" s="77" t="s">
        <v>212</v>
      </c>
      <c r="Y96" s="77" t="s">
        <v>130</v>
      </c>
      <c r="Z96" s="76" t="s">
        <v>61</v>
      </c>
      <c r="AA96" s="76" t="s">
        <v>346</v>
      </c>
      <c r="AB96" s="76" t="s">
        <v>346</v>
      </c>
      <c r="AC96" s="76" t="s">
        <v>61</v>
      </c>
      <c r="AD96" s="76" t="s">
        <v>62</v>
      </c>
      <c r="AE96" s="78" t="s">
        <v>347</v>
      </c>
      <c r="AF96" s="78" t="s">
        <v>347</v>
      </c>
      <c r="AG96" s="76" t="s">
        <v>117</v>
      </c>
      <c r="AH96" s="76" t="s">
        <v>123</v>
      </c>
      <c r="AI96" s="62"/>
    </row>
    <row r="97" spans="1:35" ht="13.8">
      <c r="A97" s="29" t="s">
        <v>350</v>
      </c>
      <c r="B97" s="29" t="s">
        <v>351</v>
      </c>
      <c r="C97" s="40" t="s">
        <v>352</v>
      </c>
      <c r="D97" s="30">
        <v>622.29374999999993</v>
      </c>
      <c r="E97" s="30">
        <v>622.29374999999993</v>
      </c>
      <c r="F97" s="30">
        <v>0.05</v>
      </c>
      <c r="G97" s="30">
        <v>753.03593749999982</v>
      </c>
      <c r="H97" s="30">
        <v>753.03593749999982</v>
      </c>
      <c r="I97" s="46"/>
      <c r="J97" s="39">
        <v>50</v>
      </c>
      <c r="K97" s="39">
        <v>30</v>
      </c>
      <c r="L97" s="46">
        <v>50</v>
      </c>
      <c r="M97" s="46">
        <v>50</v>
      </c>
      <c r="N97" s="46" t="s">
        <v>164</v>
      </c>
      <c r="O97" s="46">
        <v>2000</v>
      </c>
      <c r="P97" s="46">
        <v>7500</v>
      </c>
      <c r="Q97" s="75">
        <v>80000</v>
      </c>
      <c r="R97" s="46" t="s">
        <v>38</v>
      </c>
      <c r="S97" s="46" t="s">
        <v>39</v>
      </c>
      <c r="T97" s="46" t="s">
        <v>40</v>
      </c>
      <c r="U97" s="76" t="s">
        <v>353</v>
      </c>
      <c r="V97" s="77" t="s">
        <v>42</v>
      </c>
      <c r="W97" s="77" t="s">
        <v>43</v>
      </c>
      <c r="X97" s="77" t="s">
        <v>43</v>
      </c>
      <c r="Y97" s="77" t="s">
        <v>130</v>
      </c>
      <c r="Z97" s="76" t="s">
        <v>40</v>
      </c>
      <c r="AA97" s="76" t="s">
        <v>45</v>
      </c>
      <c r="AB97" s="76" t="s">
        <v>45</v>
      </c>
      <c r="AC97" s="76" t="s">
        <v>61</v>
      </c>
      <c r="AD97" s="76" t="s">
        <v>62</v>
      </c>
      <c r="AE97" s="78" t="s">
        <v>354</v>
      </c>
      <c r="AF97" s="78" t="s">
        <v>355</v>
      </c>
      <c r="AG97" s="76" t="s">
        <v>92</v>
      </c>
      <c r="AH97" s="76" t="s">
        <v>81</v>
      </c>
      <c r="AI97" s="62"/>
    </row>
    <row r="98" spans="1:35" ht="13.8">
      <c r="A98" s="29" t="s">
        <v>350</v>
      </c>
      <c r="B98" s="29" t="s">
        <v>356</v>
      </c>
      <c r="C98" s="40" t="s">
        <v>357</v>
      </c>
      <c r="D98" s="30">
        <v>1000.7156249999999</v>
      </c>
      <c r="E98" s="30">
        <v>1000.7156249999999</v>
      </c>
      <c r="F98" s="30">
        <v>0.05</v>
      </c>
      <c r="G98" s="30">
        <v>1210.9264062499999</v>
      </c>
      <c r="H98" s="30">
        <v>1210.9264062499999</v>
      </c>
      <c r="I98" s="46"/>
      <c r="J98" s="39">
        <v>50</v>
      </c>
      <c r="K98" s="39">
        <v>30</v>
      </c>
      <c r="L98" s="46">
        <v>50</v>
      </c>
      <c r="M98" s="46">
        <v>50</v>
      </c>
      <c r="N98" s="46" t="s">
        <v>358</v>
      </c>
      <c r="O98" s="46">
        <v>2000</v>
      </c>
      <c r="P98" s="46">
        <v>7500</v>
      </c>
      <c r="Q98" s="75">
        <v>80000</v>
      </c>
      <c r="R98" s="46" t="s">
        <v>38</v>
      </c>
      <c r="S98" s="46" t="s">
        <v>39</v>
      </c>
      <c r="T98" s="46" t="s">
        <v>40</v>
      </c>
      <c r="U98" s="76" t="s">
        <v>353</v>
      </c>
      <c r="V98" s="77" t="s">
        <v>42</v>
      </c>
      <c r="W98" s="77" t="s">
        <v>43</v>
      </c>
      <c r="X98" s="77" t="s">
        <v>43</v>
      </c>
      <c r="Y98" s="77" t="s">
        <v>130</v>
      </c>
      <c r="Z98" s="76" t="s">
        <v>40</v>
      </c>
      <c r="AA98" s="76" t="s">
        <v>45</v>
      </c>
      <c r="AB98" s="76" t="s">
        <v>45</v>
      </c>
      <c r="AC98" s="76" t="s">
        <v>61</v>
      </c>
      <c r="AD98" s="76" t="s">
        <v>62</v>
      </c>
      <c r="AE98" s="78" t="s">
        <v>354</v>
      </c>
      <c r="AF98" s="78" t="s">
        <v>355</v>
      </c>
      <c r="AG98" s="76" t="s">
        <v>92</v>
      </c>
      <c r="AH98" s="76" t="s">
        <v>81</v>
      </c>
      <c r="AI98" s="62"/>
    </row>
    <row r="99" spans="1:35" ht="13.8">
      <c r="A99" s="29" t="s">
        <v>350</v>
      </c>
      <c r="B99" s="29" t="s">
        <v>359</v>
      </c>
      <c r="C99" s="40" t="s">
        <v>360</v>
      </c>
      <c r="D99" s="30">
        <v>1644.4999999999998</v>
      </c>
      <c r="E99" s="30">
        <v>1644.4999999999998</v>
      </c>
      <c r="F99" s="30">
        <v>0.05</v>
      </c>
      <c r="G99" s="30">
        <v>1989.9054999999996</v>
      </c>
      <c r="H99" s="30">
        <v>1989.9054999999996</v>
      </c>
      <c r="I99" s="46"/>
      <c r="J99" s="39">
        <v>100</v>
      </c>
      <c r="K99" s="39">
        <v>75</v>
      </c>
      <c r="L99" s="46">
        <v>50</v>
      </c>
      <c r="M99" s="46">
        <v>50</v>
      </c>
      <c r="N99" s="46" t="s">
        <v>164</v>
      </c>
      <c r="O99" s="46">
        <v>2000</v>
      </c>
      <c r="P99" s="46">
        <v>7500</v>
      </c>
      <c r="Q99" s="75">
        <v>80000</v>
      </c>
      <c r="R99" s="46" t="s">
        <v>38</v>
      </c>
      <c r="S99" s="46" t="s">
        <v>203</v>
      </c>
      <c r="T99" s="46" t="s">
        <v>40</v>
      </c>
      <c r="U99" s="76" t="s">
        <v>353</v>
      </c>
      <c r="V99" s="77" t="s">
        <v>204</v>
      </c>
      <c r="W99" s="77" t="s">
        <v>205</v>
      </c>
      <c r="X99" s="77" t="s">
        <v>205</v>
      </c>
      <c r="Y99" s="77" t="s">
        <v>130</v>
      </c>
      <c r="Z99" s="76" t="s">
        <v>40</v>
      </c>
      <c r="AA99" s="76" t="s">
        <v>361</v>
      </c>
      <c r="AB99" s="76" t="s">
        <v>361</v>
      </c>
      <c r="AC99" s="76" t="s">
        <v>61</v>
      </c>
      <c r="AD99" s="76" t="s">
        <v>62</v>
      </c>
      <c r="AE99" s="78" t="s">
        <v>362</v>
      </c>
      <c r="AF99" s="78" t="s">
        <v>363</v>
      </c>
      <c r="AG99" s="76" t="s">
        <v>92</v>
      </c>
      <c r="AH99" s="76" t="s">
        <v>81</v>
      </c>
      <c r="AI99" s="62"/>
    </row>
    <row r="100" spans="1:35" ht="13.8">
      <c r="A100" s="29" t="s">
        <v>350</v>
      </c>
      <c r="B100" s="29" t="s">
        <v>364</v>
      </c>
      <c r="C100" s="40" t="s">
        <v>365</v>
      </c>
      <c r="D100" s="30">
        <v>1884.3229166666665</v>
      </c>
      <c r="E100" s="30">
        <v>1884.3229166666665</v>
      </c>
      <c r="F100" s="30">
        <v>0.05</v>
      </c>
      <c r="G100" s="30">
        <v>2280.0912291666664</v>
      </c>
      <c r="H100" s="30">
        <v>2280.0912291666664</v>
      </c>
      <c r="I100" s="46"/>
      <c r="J100" s="39">
        <v>100</v>
      </c>
      <c r="K100" s="39">
        <v>75</v>
      </c>
      <c r="L100" s="45">
        <v>50</v>
      </c>
      <c r="M100" s="45">
        <v>50</v>
      </c>
      <c r="N100" s="45" t="s">
        <v>164</v>
      </c>
      <c r="O100" s="45">
        <v>2000</v>
      </c>
      <c r="P100" s="45">
        <v>7500</v>
      </c>
      <c r="Q100" s="45">
        <v>80000</v>
      </c>
      <c r="R100" s="45" t="s">
        <v>38</v>
      </c>
      <c r="S100" s="45" t="s">
        <v>203</v>
      </c>
      <c r="T100" s="45" t="s">
        <v>40</v>
      </c>
      <c r="U100" s="45" t="s">
        <v>353</v>
      </c>
      <c r="V100" s="45" t="s">
        <v>204</v>
      </c>
      <c r="W100" s="45" t="s">
        <v>212</v>
      </c>
      <c r="X100" s="45" t="s">
        <v>212</v>
      </c>
      <c r="Y100" s="45" t="s">
        <v>130</v>
      </c>
      <c r="Z100" s="45" t="s">
        <v>40</v>
      </c>
      <c r="AA100" s="45" t="s">
        <v>361</v>
      </c>
      <c r="AB100" s="45" t="s">
        <v>361</v>
      </c>
      <c r="AC100" s="45" t="s">
        <v>61</v>
      </c>
      <c r="AD100" s="45" t="s">
        <v>62</v>
      </c>
      <c r="AE100" s="45" t="s">
        <v>362</v>
      </c>
      <c r="AF100" s="45" t="s">
        <v>363</v>
      </c>
      <c r="AG100" s="45" t="s">
        <v>92</v>
      </c>
      <c r="AH100" s="45" t="s">
        <v>81</v>
      </c>
      <c r="AI100" s="62"/>
    </row>
    <row r="101" spans="1:35" ht="13.8">
      <c r="A101" s="29" t="s">
        <v>350</v>
      </c>
      <c r="B101" s="29" t="s">
        <v>366</v>
      </c>
      <c r="C101" s="40" t="s">
        <v>367</v>
      </c>
      <c r="D101" s="30">
        <v>2295.4479166666665</v>
      </c>
      <c r="E101" s="30">
        <v>2295.4479166666665</v>
      </c>
      <c r="F101" s="30">
        <v>0.05</v>
      </c>
      <c r="G101" s="30">
        <v>2777.5524791666667</v>
      </c>
      <c r="H101" s="30">
        <v>2777.5524791666667</v>
      </c>
      <c r="I101" s="46"/>
      <c r="J101" s="39">
        <v>150</v>
      </c>
      <c r="K101" s="39">
        <v>100</v>
      </c>
      <c r="L101" s="45">
        <v>50</v>
      </c>
      <c r="M101" s="45">
        <v>50</v>
      </c>
      <c r="N101" s="45" t="s">
        <v>164</v>
      </c>
      <c r="O101" s="45">
        <v>2000</v>
      </c>
      <c r="P101" s="45">
        <v>7500</v>
      </c>
      <c r="Q101" s="45">
        <v>80000</v>
      </c>
      <c r="R101" s="45" t="s">
        <v>38</v>
      </c>
      <c r="S101" s="45" t="s">
        <v>203</v>
      </c>
      <c r="T101" s="45" t="s">
        <v>40</v>
      </c>
      <c r="U101" s="45" t="s">
        <v>353</v>
      </c>
      <c r="V101" s="45" t="s">
        <v>204</v>
      </c>
      <c r="W101" s="45" t="s">
        <v>212</v>
      </c>
      <c r="X101" s="45" t="s">
        <v>212</v>
      </c>
      <c r="Y101" s="45" t="s">
        <v>130</v>
      </c>
      <c r="Z101" s="45" t="s">
        <v>61</v>
      </c>
      <c r="AA101" s="45" t="s">
        <v>361</v>
      </c>
      <c r="AB101" s="45" t="s">
        <v>361</v>
      </c>
      <c r="AC101" s="45" t="s">
        <v>61</v>
      </c>
      <c r="AD101" s="45" t="s">
        <v>62</v>
      </c>
      <c r="AE101" s="45" t="s">
        <v>362</v>
      </c>
      <c r="AF101" s="45" t="s">
        <v>363</v>
      </c>
      <c r="AG101" s="45" t="s">
        <v>92</v>
      </c>
      <c r="AH101" s="45" t="s">
        <v>81</v>
      </c>
      <c r="AI101" s="62"/>
    </row>
    <row r="102" spans="1:35" ht="13.8">
      <c r="A102" s="29" t="s">
        <v>368</v>
      </c>
      <c r="B102" s="29" t="s">
        <v>369</v>
      </c>
      <c r="C102" s="40" t="s">
        <v>370</v>
      </c>
      <c r="D102" s="30">
        <v>70.078125</v>
      </c>
      <c r="E102" s="30">
        <v>65.5859375</v>
      </c>
      <c r="F102" s="30">
        <v>0.05</v>
      </c>
      <c r="G102" s="30">
        <v>84.855031249999996</v>
      </c>
      <c r="H102" s="30">
        <v>79.419484374999996</v>
      </c>
      <c r="I102" s="46"/>
      <c r="J102" s="39"/>
      <c r="K102" s="39"/>
      <c r="L102" s="45"/>
      <c r="M102" s="45"/>
      <c r="N102" s="45"/>
      <c r="O102" s="45"/>
      <c r="P102" s="45"/>
      <c r="Q102" s="45"/>
      <c r="R102" s="45"/>
      <c r="S102" s="45" t="s">
        <v>371</v>
      </c>
      <c r="T102" s="45"/>
      <c r="U102" s="45" t="s">
        <v>371</v>
      </c>
      <c r="V102" s="45" t="s">
        <v>371</v>
      </c>
      <c r="W102" s="45" t="s">
        <v>372</v>
      </c>
      <c r="X102" s="45" t="s">
        <v>372</v>
      </c>
      <c r="Y102" s="45"/>
      <c r="Z102" s="45" t="s">
        <v>40</v>
      </c>
      <c r="AA102" s="45"/>
      <c r="AB102" s="45"/>
      <c r="AC102" s="45"/>
      <c r="AD102" s="45"/>
      <c r="AE102" s="45"/>
      <c r="AF102" s="45"/>
      <c r="AG102" s="45"/>
      <c r="AH102" s="45"/>
      <c r="AI102" s="62"/>
    </row>
    <row r="103" spans="1:35" ht="13.8">
      <c r="A103" s="29" t="s">
        <v>368</v>
      </c>
      <c r="B103" s="29" t="s">
        <v>373</v>
      </c>
      <c r="C103" s="40" t="s">
        <v>374</v>
      </c>
      <c r="D103" s="30">
        <v>79.421875</v>
      </c>
      <c r="E103" s="30">
        <v>74.330729166666671</v>
      </c>
      <c r="F103" s="30">
        <v>0.05</v>
      </c>
      <c r="G103" s="30">
        <v>96.160968749999995</v>
      </c>
      <c r="H103" s="30">
        <v>90.000682291666664</v>
      </c>
      <c r="I103" s="46"/>
      <c r="J103" s="39"/>
      <c r="K103" s="39"/>
      <c r="L103" s="45"/>
      <c r="M103" s="45"/>
      <c r="N103" s="45"/>
      <c r="O103" s="45"/>
      <c r="P103" s="45"/>
      <c r="Q103" s="45"/>
      <c r="R103" s="45"/>
      <c r="S103" s="45" t="s">
        <v>371</v>
      </c>
      <c r="T103" s="45"/>
      <c r="U103" s="45" t="s">
        <v>371</v>
      </c>
      <c r="V103" s="45" t="s">
        <v>371</v>
      </c>
      <c r="W103" s="45" t="s">
        <v>372</v>
      </c>
      <c r="X103" s="45" t="s">
        <v>372</v>
      </c>
      <c r="Y103" s="45"/>
      <c r="Z103" s="45" t="s">
        <v>40</v>
      </c>
      <c r="AA103" s="45"/>
      <c r="AB103" s="45"/>
      <c r="AC103" s="45"/>
      <c r="AD103" s="45"/>
      <c r="AE103" s="45"/>
      <c r="AF103" s="45"/>
      <c r="AG103" s="45"/>
      <c r="AH103" s="45"/>
      <c r="AI103" s="62"/>
    </row>
    <row r="104" spans="1:35" ht="13.8">
      <c r="A104" s="29" t="s">
        <v>375</v>
      </c>
      <c r="B104" s="29" t="s">
        <v>376</v>
      </c>
      <c r="C104" s="40" t="s">
        <v>377</v>
      </c>
      <c r="D104" s="30">
        <v>232.65937499999998</v>
      </c>
      <c r="E104" s="30">
        <v>202.83124999999998</v>
      </c>
      <c r="F104" s="30">
        <v>0.05</v>
      </c>
      <c r="G104" s="30">
        <v>281.57834374999999</v>
      </c>
      <c r="H104" s="30">
        <v>245.4863125</v>
      </c>
      <c r="I104" s="46"/>
      <c r="J104" s="39"/>
      <c r="K104" s="39"/>
      <c r="L104" s="45"/>
      <c r="M104" s="45"/>
      <c r="N104" s="45"/>
      <c r="O104" s="45"/>
      <c r="P104" s="45"/>
      <c r="Q104" s="45"/>
      <c r="R104" s="45"/>
      <c r="S104" s="45" t="s">
        <v>371</v>
      </c>
      <c r="T104" s="45"/>
      <c r="U104" s="45" t="s">
        <v>371</v>
      </c>
      <c r="V104" s="45" t="s">
        <v>371</v>
      </c>
      <c r="W104" s="45" t="s">
        <v>372</v>
      </c>
      <c r="X104" s="45" t="s">
        <v>372</v>
      </c>
      <c r="Y104" s="45"/>
      <c r="Z104" s="45" t="s">
        <v>40</v>
      </c>
      <c r="AA104" s="45"/>
      <c r="AB104" s="45"/>
      <c r="AC104" s="45"/>
      <c r="AD104" s="45"/>
      <c r="AE104" s="45"/>
      <c r="AF104" s="45"/>
      <c r="AG104" s="45"/>
      <c r="AH104" s="45"/>
      <c r="AI104" s="62"/>
    </row>
    <row r="105" spans="1:35" ht="13.8">
      <c r="A105" s="29" t="s">
        <v>375</v>
      </c>
      <c r="B105" s="29" t="s">
        <v>378</v>
      </c>
      <c r="C105" s="40" t="s">
        <v>379</v>
      </c>
      <c r="D105" s="30">
        <v>334.50624999999997</v>
      </c>
      <c r="E105" s="30">
        <v>248.73541666666662</v>
      </c>
      <c r="F105" s="30">
        <v>0.05</v>
      </c>
      <c r="G105" s="30">
        <v>404.81306249999994</v>
      </c>
      <c r="H105" s="30">
        <v>301.0303541666666</v>
      </c>
      <c r="I105" s="46"/>
      <c r="J105" s="39"/>
      <c r="K105" s="39"/>
      <c r="L105" s="45"/>
      <c r="M105" s="45"/>
      <c r="N105" s="45"/>
      <c r="O105" s="45"/>
      <c r="P105" s="45"/>
      <c r="Q105" s="45"/>
      <c r="R105" s="45"/>
      <c r="S105" s="45" t="s">
        <v>371</v>
      </c>
      <c r="T105" s="45"/>
      <c r="U105" s="45" t="s">
        <v>371</v>
      </c>
      <c r="V105" s="45" t="s">
        <v>371</v>
      </c>
      <c r="W105" s="45" t="s">
        <v>372</v>
      </c>
      <c r="X105" s="45" t="s">
        <v>372</v>
      </c>
      <c r="Y105" s="45"/>
      <c r="Z105" s="45" t="s">
        <v>40</v>
      </c>
      <c r="AA105" s="45"/>
      <c r="AB105" s="45"/>
      <c r="AC105" s="45"/>
      <c r="AD105" s="45"/>
      <c r="AE105" s="45"/>
      <c r="AF105" s="45"/>
      <c r="AG105" s="45"/>
      <c r="AH105" s="45"/>
      <c r="AI105" s="62"/>
    </row>
    <row r="106" spans="1:35" ht="13.8">
      <c r="A106" s="29" t="s">
        <v>375</v>
      </c>
      <c r="B106" s="29" t="s">
        <v>380</v>
      </c>
      <c r="C106" s="40" t="s">
        <v>381</v>
      </c>
      <c r="D106" s="30">
        <v>417.66562499999998</v>
      </c>
      <c r="E106" s="30">
        <v>390.89218749999998</v>
      </c>
      <c r="F106" s="30">
        <v>0.05</v>
      </c>
      <c r="G106" s="30">
        <v>505.43590624999996</v>
      </c>
      <c r="H106" s="30">
        <v>473.04004687499997</v>
      </c>
      <c r="I106" s="46"/>
      <c r="J106" s="39">
        <v>50</v>
      </c>
      <c r="K106" s="39"/>
      <c r="L106" s="45"/>
      <c r="M106" s="45"/>
      <c r="N106" s="45"/>
      <c r="O106" s="45"/>
      <c r="P106" s="45"/>
      <c r="Q106" s="45"/>
      <c r="R106" s="45"/>
      <c r="S106" s="45" t="s">
        <v>371</v>
      </c>
      <c r="T106" s="45"/>
      <c r="U106" s="45" t="s">
        <v>371</v>
      </c>
      <c r="V106" s="45" t="s">
        <v>371</v>
      </c>
      <c r="W106" s="45" t="s">
        <v>372</v>
      </c>
      <c r="X106" s="45" t="s">
        <v>372</v>
      </c>
      <c r="Y106" s="45"/>
      <c r="Z106" s="45" t="s">
        <v>40</v>
      </c>
      <c r="AA106" s="45"/>
      <c r="AB106" s="45"/>
      <c r="AC106" s="45"/>
      <c r="AD106" s="45"/>
      <c r="AE106" s="45"/>
      <c r="AF106" s="45"/>
      <c r="AG106" s="45"/>
      <c r="AH106" s="45"/>
      <c r="AI106" s="62"/>
    </row>
    <row r="107" spans="1:35" ht="13.8">
      <c r="A107" s="29" t="s">
        <v>375</v>
      </c>
      <c r="B107" s="29" t="s">
        <v>744</v>
      </c>
      <c r="C107" s="40" t="s">
        <v>745</v>
      </c>
      <c r="D107" s="30">
        <v>345.71875000000006</v>
      </c>
      <c r="E107" s="30">
        <v>345.71875000000006</v>
      </c>
      <c r="F107" s="30">
        <v>0.05</v>
      </c>
      <c r="G107" s="30">
        <v>418.38018750000009</v>
      </c>
      <c r="H107" s="30">
        <v>418.38018750000009</v>
      </c>
      <c r="I107" s="46"/>
      <c r="J107" s="39"/>
      <c r="K107" s="39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62"/>
    </row>
    <row r="108" spans="1:35" ht="13.8">
      <c r="A108" s="29" t="s">
        <v>375</v>
      </c>
      <c r="B108" s="29" t="s">
        <v>746</v>
      </c>
      <c r="C108" s="40" t="s">
        <v>747</v>
      </c>
      <c r="D108" s="30">
        <v>476.53124999999994</v>
      </c>
      <c r="E108" s="30">
        <v>476.53124999999994</v>
      </c>
      <c r="F108" s="30">
        <v>0.05</v>
      </c>
      <c r="G108" s="30">
        <v>576.66331249999996</v>
      </c>
      <c r="H108" s="30">
        <v>576.66331249999996</v>
      </c>
      <c r="I108" s="46"/>
      <c r="J108" s="39"/>
      <c r="K108" s="39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62"/>
    </row>
    <row r="109" spans="1:35" ht="13.8">
      <c r="A109" s="29" t="s">
        <v>375</v>
      </c>
      <c r="B109" s="29" t="s">
        <v>748</v>
      </c>
      <c r="C109" s="29" t="s">
        <v>749</v>
      </c>
      <c r="D109" s="30">
        <v>736.28749999999991</v>
      </c>
      <c r="E109" s="30">
        <v>736.28749999999991</v>
      </c>
      <c r="F109" s="30">
        <v>0.05</v>
      </c>
      <c r="G109" s="30">
        <v>890.96837499999981</v>
      </c>
      <c r="H109" s="30">
        <v>890.96837499999981</v>
      </c>
      <c r="I109" s="46"/>
      <c r="J109" s="39"/>
      <c r="K109" s="39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62"/>
    </row>
    <row r="110" spans="1:35" ht="13.8">
      <c r="A110" s="29" t="s">
        <v>375</v>
      </c>
      <c r="B110" s="29" t="s">
        <v>386</v>
      </c>
      <c r="C110" s="29" t="s">
        <v>387</v>
      </c>
      <c r="D110" s="30">
        <v>726.00937499999998</v>
      </c>
      <c r="E110" s="30">
        <v>679.47031250000009</v>
      </c>
      <c r="F110" s="30">
        <v>0.05</v>
      </c>
      <c r="G110" s="30">
        <v>878.53184374999989</v>
      </c>
      <c r="H110" s="30">
        <v>822.219578125</v>
      </c>
      <c r="I110" s="46"/>
      <c r="J110" s="39">
        <v>75</v>
      </c>
      <c r="K110" s="39">
        <v>25</v>
      </c>
      <c r="L110" s="45"/>
      <c r="M110" s="45"/>
      <c r="N110" s="45"/>
      <c r="O110" s="45"/>
      <c r="P110" s="45"/>
      <c r="Q110" s="45"/>
      <c r="R110" s="45"/>
      <c r="S110" s="45" t="s">
        <v>371</v>
      </c>
      <c r="T110" s="45"/>
      <c r="U110" s="45" t="s">
        <v>371</v>
      </c>
      <c r="V110" s="45" t="s">
        <v>371</v>
      </c>
      <c r="W110" s="45" t="s">
        <v>372</v>
      </c>
      <c r="X110" s="45" t="s">
        <v>372</v>
      </c>
      <c r="Y110" s="45"/>
      <c r="Z110" s="45" t="s">
        <v>40</v>
      </c>
      <c r="AA110" s="45"/>
      <c r="AB110" s="45"/>
      <c r="AC110" s="45"/>
      <c r="AD110" s="45"/>
      <c r="AE110" s="45"/>
      <c r="AF110" s="45"/>
      <c r="AG110" s="45"/>
      <c r="AH110" s="45"/>
      <c r="AI110" s="62"/>
    </row>
    <row r="111" spans="1:35" ht="13.8">
      <c r="A111" s="49" t="s">
        <v>375</v>
      </c>
      <c r="B111" s="50" t="s">
        <v>750</v>
      </c>
      <c r="C111" s="51" t="s">
        <v>751</v>
      </c>
      <c r="D111" s="30">
        <v>910.08125000000007</v>
      </c>
      <c r="E111" s="30">
        <v>910.08125000000007</v>
      </c>
      <c r="F111" s="30">
        <v>0.05</v>
      </c>
      <c r="G111" s="53">
        <v>1101.2588125</v>
      </c>
      <c r="H111" s="53">
        <v>1101.2588125</v>
      </c>
      <c r="I111" s="46"/>
      <c r="J111" s="39"/>
      <c r="K111" s="39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62"/>
    </row>
    <row r="112" spans="1:35" ht="13.8">
      <c r="A112" s="49" t="s">
        <v>375</v>
      </c>
      <c r="B112" s="50" t="s">
        <v>390</v>
      </c>
      <c r="C112" s="51" t="s">
        <v>391</v>
      </c>
      <c r="D112" s="30">
        <v>1413.7093749999999</v>
      </c>
      <c r="E112" s="30">
        <v>1323.0869791666667</v>
      </c>
      <c r="F112" s="30">
        <v>0.05</v>
      </c>
      <c r="G112" s="53">
        <v>1710.6488437499997</v>
      </c>
      <c r="H112" s="53">
        <v>1600.9957447916665</v>
      </c>
      <c r="I112" s="46"/>
      <c r="J112" s="39">
        <v>125</v>
      </c>
      <c r="K112" s="39">
        <v>75</v>
      </c>
      <c r="L112" s="45"/>
      <c r="M112" s="45"/>
      <c r="N112" s="45"/>
      <c r="O112" s="45"/>
      <c r="P112" s="45"/>
      <c r="Q112" s="45"/>
      <c r="R112" s="45"/>
      <c r="S112" s="45" t="s">
        <v>371</v>
      </c>
      <c r="T112" s="45"/>
      <c r="U112" s="45" t="s">
        <v>371</v>
      </c>
      <c r="V112" s="45" t="s">
        <v>371</v>
      </c>
      <c r="W112" s="45" t="s">
        <v>372</v>
      </c>
      <c r="X112" s="45" t="s">
        <v>372</v>
      </c>
      <c r="Y112" s="45"/>
      <c r="Z112" s="45" t="s">
        <v>61</v>
      </c>
      <c r="AA112" s="45"/>
      <c r="AB112" s="45"/>
      <c r="AC112" s="45"/>
      <c r="AD112" s="45"/>
      <c r="AE112" s="45"/>
      <c r="AF112" s="45"/>
      <c r="AG112" s="45"/>
      <c r="AH112" s="45"/>
      <c r="AI112" s="62"/>
    </row>
    <row r="113" spans="1:35" ht="13.8">
      <c r="A113" s="49" t="s">
        <v>375</v>
      </c>
      <c r="B113" s="50" t="s">
        <v>392</v>
      </c>
      <c r="C113" s="51" t="s">
        <v>393</v>
      </c>
      <c r="D113" s="30">
        <v>3235.7406249999999</v>
      </c>
      <c r="E113" s="30">
        <v>3028.3213541666664</v>
      </c>
      <c r="F113" s="53">
        <v>0.05</v>
      </c>
      <c r="G113" s="53">
        <v>3915.3066562499998</v>
      </c>
      <c r="H113" s="53">
        <v>3664.3293385416664</v>
      </c>
      <c r="I113" s="46"/>
      <c r="J113" s="39">
        <v>300</v>
      </c>
      <c r="K113" s="39">
        <v>250</v>
      </c>
      <c r="L113" s="45"/>
      <c r="M113" s="45"/>
      <c r="N113" s="45"/>
      <c r="O113" s="45"/>
      <c r="P113" s="45"/>
      <c r="Q113" s="45"/>
      <c r="R113" s="45"/>
      <c r="S113" s="45" t="s">
        <v>371</v>
      </c>
      <c r="T113" s="45"/>
      <c r="U113" s="45" t="s">
        <v>371</v>
      </c>
      <c r="V113" s="45" t="s">
        <v>371</v>
      </c>
      <c r="W113" s="45" t="s">
        <v>372</v>
      </c>
      <c r="X113" s="45" t="s">
        <v>372</v>
      </c>
      <c r="Y113" s="45"/>
      <c r="Z113" s="45" t="s">
        <v>61</v>
      </c>
      <c r="AA113" s="45"/>
      <c r="AB113" s="45"/>
      <c r="AC113" s="45"/>
      <c r="AD113" s="45"/>
      <c r="AE113" s="45"/>
      <c r="AF113" s="45"/>
      <c r="AG113" s="45"/>
      <c r="AH113" s="45"/>
      <c r="AI113" s="62"/>
    </row>
    <row r="114" spans="1:35" ht="13.8">
      <c r="A114" s="49" t="s">
        <v>375</v>
      </c>
      <c r="B114" s="50" t="s">
        <v>394</v>
      </c>
      <c r="C114" s="51" t="s">
        <v>395</v>
      </c>
      <c r="D114" s="30">
        <v>3798.2343749999995</v>
      </c>
      <c r="E114" s="30">
        <v>3554.7578124999995</v>
      </c>
      <c r="F114" s="53">
        <v>0.05</v>
      </c>
      <c r="G114" s="53">
        <v>4595.9240937499999</v>
      </c>
      <c r="H114" s="53">
        <v>4301.3174531249997</v>
      </c>
      <c r="I114" s="46"/>
      <c r="J114" s="39">
        <v>350</v>
      </c>
      <c r="K114" s="39">
        <v>300</v>
      </c>
      <c r="L114" s="45"/>
      <c r="M114" s="45"/>
      <c r="N114" s="45"/>
      <c r="O114" s="45"/>
      <c r="P114" s="45"/>
      <c r="Q114" s="45"/>
      <c r="R114" s="45"/>
      <c r="S114" s="45" t="s">
        <v>371</v>
      </c>
      <c r="T114" s="45"/>
      <c r="U114" s="45" t="s">
        <v>371</v>
      </c>
      <c r="V114" s="45" t="s">
        <v>371</v>
      </c>
      <c r="W114" s="45" t="s">
        <v>372</v>
      </c>
      <c r="X114" s="45" t="s">
        <v>372</v>
      </c>
      <c r="Y114" s="45"/>
      <c r="Z114" s="45" t="s">
        <v>61</v>
      </c>
      <c r="AA114" s="45"/>
      <c r="AB114" s="45"/>
      <c r="AC114" s="45"/>
      <c r="AD114" s="45"/>
      <c r="AE114" s="45"/>
      <c r="AF114" s="45"/>
      <c r="AG114" s="45"/>
      <c r="AH114" s="45"/>
      <c r="AI114" s="62"/>
    </row>
    <row r="115" spans="1:35" ht="13.8">
      <c r="A115" s="49" t="s">
        <v>375</v>
      </c>
      <c r="B115" s="50" t="s">
        <v>396</v>
      </c>
      <c r="C115" s="51" t="s">
        <v>397</v>
      </c>
      <c r="D115" s="30">
        <v>20.556249999999999</v>
      </c>
      <c r="E115" s="30">
        <v>20.556249999999999</v>
      </c>
      <c r="F115" s="53">
        <v>0.05</v>
      </c>
      <c r="G115" s="53">
        <v>24.933562499999997</v>
      </c>
      <c r="H115" s="53">
        <v>24.933562499999997</v>
      </c>
      <c r="I115" s="46"/>
      <c r="J115" s="39"/>
      <c r="K115" s="39"/>
      <c r="L115" s="45"/>
      <c r="M115" s="45"/>
      <c r="N115" s="45"/>
      <c r="O115" s="45"/>
      <c r="P115" s="45"/>
      <c r="Q115" s="45"/>
      <c r="R115" s="45"/>
      <c r="S115" s="45" t="s">
        <v>371</v>
      </c>
      <c r="T115" s="45"/>
      <c r="U115" s="45" t="s">
        <v>371</v>
      </c>
      <c r="V115" s="45" t="s">
        <v>371</v>
      </c>
      <c r="W115" s="45" t="s">
        <v>372</v>
      </c>
      <c r="X115" s="45" t="s">
        <v>372</v>
      </c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62"/>
    </row>
    <row r="116" spans="1:35" ht="13.8">
      <c r="A116" s="49" t="s">
        <v>398</v>
      </c>
      <c r="B116" s="50" t="s">
        <v>399</v>
      </c>
      <c r="C116" s="51" t="s">
        <v>400</v>
      </c>
      <c r="D116" s="30">
        <v>322.35937500000006</v>
      </c>
      <c r="E116" s="30">
        <v>322.35937500000006</v>
      </c>
      <c r="F116" s="53">
        <v>0.05</v>
      </c>
      <c r="G116" s="53">
        <v>390.11534375000008</v>
      </c>
      <c r="H116" s="53">
        <v>390.11534375000008</v>
      </c>
      <c r="I116" s="46"/>
      <c r="J116" s="39"/>
      <c r="K116" s="39"/>
      <c r="L116" s="45"/>
      <c r="M116" s="45"/>
      <c r="N116" s="45"/>
      <c r="O116" s="45"/>
      <c r="P116" s="45"/>
      <c r="Q116" s="45"/>
      <c r="R116" s="45"/>
      <c r="S116" s="45" t="s">
        <v>401</v>
      </c>
      <c r="T116" s="45"/>
      <c r="U116" s="45" t="s">
        <v>401</v>
      </c>
      <c r="V116" s="45" t="s">
        <v>401</v>
      </c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62"/>
    </row>
    <row r="117" spans="1:35" ht="13.8">
      <c r="A117" s="49" t="s">
        <v>398</v>
      </c>
      <c r="B117" s="50" t="s">
        <v>402</v>
      </c>
      <c r="C117" s="51" t="s">
        <v>403</v>
      </c>
      <c r="D117" s="30">
        <v>233.59374999999997</v>
      </c>
      <c r="E117" s="30">
        <v>233.59374999999997</v>
      </c>
      <c r="F117" s="53">
        <v>0.05</v>
      </c>
      <c r="G117" s="53">
        <v>282.70893749999999</v>
      </c>
      <c r="H117" s="53">
        <v>282.70893749999999</v>
      </c>
      <c r="I117" s="46"/>
      <c r="J117" s="39"/>
      <c r="K117" s="39"/>
      <c r="L117" s="45"/>
      <c r="M117" s="45"/>
      <c r="N117" s="45"/>
      <c r="O117" s="45"/>
      <c r="P117" s="45"/>
      <c r="Q117" s="45"/>
      <c r="R117" s="45"/>
      <c r="S117" s="45" t="s">
        <v>401</v>
      </c>
      <c r="T117" s="45"/>
      <c r="U117" s="45" t="s">
        <v>401</v>
      </c>
      <c r="V117" s="45" t="s">
        <v>401</v>
      </c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62"/>
    </row>
    <row r="118" spans="1:35" ht="13.8">
      <c r="A118" s="49" t="s">
        <v>398</v>
      </c>
      <c r="B118" s="50" t="s">
        <v>404</v>
      </c>
      <c r="C118" s="51" t="s">
        <v>405</v>
      </c>
      <c r="D118" s="30">
        <v>420.46874999999994</v>
      </c>
      <c r="E118" s="30">
        <v>420.46874999999994</v>
      </c>
      <c r="F118" s="53">
        <v>0.05</v>
      </c>
      <c r="G118" s="53">
        <v>508.82768749999991</v>
      </c>
      <c r="H118" s="53">
        <v>508.82768749999991</v>
      </c>
      <c r="I118" s="46"/>
      <c r="J118" s="39"/>
      <c r="K118" s="39"/>
      <c r="L118" s="45"/>
      <c r="M118" s="45"/>
      <c r="N118" s="45"/>
      <c r="O118" s="45"/>
      <c r="P118" s="45"/>
      <c r="Q118" s="45"/>
      <c r="R118" s="45"/>
      <c r="S118" s="45" t="s">
        <v>401</v>
      </c>
      <c r="T118" s="45"/>
      <c r="U118" s="45" t="s">
        <v>401</v>
      </c>
      <c r="V118" s="45" t="s">
        <v>401</v>
      </c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62"/>
    </row>
    <row r="119" spans="1:35" ht="13.8">
      <c r="A119" s="49" t="s">
        <v>398</v>
      </c>
      <c r="B119" s="50" t="s">
        <v>406</v>
      </c>
      <c r="C119" s="51" t="s">
        <v>407</v>
      </c>
      <c r="D119" s="30">
        <v>1027.8125</v>
      </c>
      <c r="E119" s="30">
        <v>1027.8125</v>
      </c>
      <c r="F119" s="53">
        <v>0.05</v>
      </c>
      <c r="G119" s="53">
        <v>1243.7136249999999</v>
      </c>
      <c r="H119" s="53">
        <v>1243.7136249999999</v>
      </c>
      <c r="I119" s="46"/>
      <c r="J119" s="39"/>
      <c r="K119" s="39"/>
      <c r="L119" s="45"/>
      <c r="M119" s="45"/>
      <c r="N119" s="45"/>
      <c r="O119" s="45"/>
      <c r="P119" s="45"/>
      <c r="Q119" s="45"/>
      <c r="R119" s="45"/>
      <c r="S119" s="45" t="s">
        <v>401</v>
      </c>
      <c r="T119" s="45"/>
      <c r="U119" s="45" t="s">
        <v>401</v>
      </c>
      <c r="V119" s="45" t="s">
        <v>401</v>
      </c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62"/>
    </row>
    <row r="120" spans="1:35" ht="13.8">
      <c r="A120" s="49" t="s">
        <v>398</v>
      </c>
      <c r="B120" s="50" t="s">
        <v>408</v>
      </c>
      <c r="C120" s="51" t="s">
        <v>409</v>
      </c>
      <c r="D120" s="30">
        <v>266.296875</v>
      </c>
      <c r="E120" s="30">
        <v>266.296875</v>
      </c>
      <c r="F120" s="53">
        <v>0.05</v>
      </c>
      <c r="G120" s="53">
        <v>322.27971875000003</v>
      </c>
      <c r="H120" s="53">
        <v>322.27971875000003</v>
      </c>
      <c r="I120" s="46"/>
      <c r="J120" s="39"/>
      <c r="K120" s="39"/>
      <c r="L120" s="45"/>
      <c r="M120" s="45"/>
      <c r="N120" s="45"/>
      <c r="O120" s="45"/>
      <c r="P120" s="45"/>
      <c r="Q120" s="45"/>
      <c r="R120" s="45"/>
      <c r="S120" s="45" t="s">
        <v>401</v>
      </c>
      <c r="T120" s="45"/>
      <c r="U120" s="45" t="s">
        <v>401</v>
      </c>
      <c r="V120" s="45" t="s">
        <v>401</v>
      </c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62"/>
    </row>
    <row r="121" spans="1:35" ht="13.8">
      <c r="A121" s="54" t="s">
        <v>398</v>
      </c>
      <c r="B121" s="36" t="s">
        <v>410</v>
      </c>
      <c r="C121" s="36" t="s">
        <v>411</v>
      </c>
      <c r="D121" s="53">
        <v>266.296875</v>
      </c>
      <c r="E121" s="53">
        <v>266.296875</v>
      </c>
      <c r="F121" s="53">
        <v>0.05</v>
      </c>
      <c r="G121" s="30">
        <v>322.27971875000003</v>
      </c>
      <c r="H121" s="30">
        <v>322.27971875000003</v>
      </c>
      <c r="I121" s="79"/>
      <c r="J121" s="39"/>
      <c r="K121" s="39"/>
      <c r="L121" s="45"/>
      <c r="M121" s="45"/>
      <c r="N121" s="45"/>
      <c r="O121" s="45"/>
      <c r="P121" s="45"/>
      <c r="Q121" s="45"/>
      <c r="R121" s="45"/>
      <c r="S121" s="45" t="s">
        <v>401</v>
      </c>
      <c r="T121" s="45"/>
      <c r="U121" s="45" t="s">
        <v>401</v>
      </c>
      <c r="V121" s="45" t="s">
        <v>401</v>
      </c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62"/>
    </row>
    <row r="122" spans="1:35" ht="13.8">
      <c r="A122" s="54" t="s">
        <v>398</v>
      </c>
      <c r="B122" s="36" t="s">
        <v>412</v>
      </c>
      <c r="C122" s="36" t="s">
        <v>413</v>
      </c>
      <c r="D122" s="53">
        <v>369.07812500000006</v>
      </c>
      <c r="E122" s="53">
        <v>369.07812500000006</v>
      </c>
      <c r="F122" s="53">
        <v>0.05</v>
      </c>
      <c r="G122" s="30">
        <v>446.64503125000005</v>
      </c>
      <c r="H122" s="30">
        <v>446.64503125000005</v>
      </c>
      <c r="I122" s="79"/>
      <c r="J122" s="39"/>
      <c r="K122" s="39"/>
      <c r="L122" s="45"/>
      <c r="M122" s="45"/>
      <c r="N122" s="45"/>
      <c r="O122" s="45"/>
      <c r="P122" s="45"/>
      <c r="Q122" s="45"/>
      <c r="R122" s="45"/>
      <c r="S122" s="45" t="s">
        <v>401</v>
      </c>
      <c r="T122" s="45"/>
      <c r="U122" s="45" t="s">
        <v>401</v>
      </c>
      <c r="V122" s="45" t="s">
        <v>401</v>
      </c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62"/>
    </row>
    <row r="123" spans="1:35" ht="13.8">
      <c r="A123" s="54" t="s">
        <v>398</v>
      </c>
      <c r="B123" s="36" t="s">
        <v>414</v>
      </c>
      <c r="C123" s="36" t="s">
        <v>415</v>
      </c>
      <c r="D123" s="53">
        <v>154.171875</v>
      </c>
      <c r="E123" s="53">
        <v>154.171875</v>
      </c>
      <c r="F123" s="53">
        <v>0.05</v>
      </c>
      <c r="G123" s="30">
        <v>186.60846875000001</v>
      </c>
      <c r="H123" s="30">
        <v>186.60846875000001</v>
      </c>
      <c r="I123" s="79"/>
      <c r="J123" s="39"/>
      <c r="K123" s="39"/>
      <c r="L123" s="45"/>
      <c r="M123" s="45"/>
      <c r="N123" s="45"/>
      <c r="O123" s="45"/>
      <c r="P123" s="45"/>
      <c r="Q123" s="45"/>
      <c r="R123" s="45"/>
      <c r="S123" s="45" t="s">
        <v>401</v>
      </c>
      <c r="T123" s="45"/>
      <c r="U123" s="45" t="s">
        <v>401</v>
      </c>
      <c r="V123" s="45" t="s">
        <v>401</v>
      </c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62"/>
    </row>
    <row r="124" spans="1:35" ht="13.8">
      <c r="A124" s="54" t="s">
        <v>398</v>
      </c>
      <c r="B124" s="36" t="s">
        <v>416</v>
      </c>
      <c r="C124" s="36" t="s">
        <v>417</v>
      </c>
      <c r="D124" s="53">
        <v>355.0625</v>
      </c>
      <c r="E124" s="53">
        <v>355.0625</v>
      </c>
      <c r="F124" s="53">
        <v>0.05</v>
      </c>
      <c r="G124" s="30">
        <v>429.686125</v>
      </c>
      <c r="H124" s="30">
        <v>429.686125</v>
      </c>
      <c r="I124" s="79"/>
      <c r="J124" s="39"/>
      <c r="K124" s="39"/>
      <c r="L124" s="45"/>
      <c r="M124" s="45"/>
      <c r="N124" s="45"/>
      <c r="O124" s="45"/>
      <c r="P124" s="45"/>
      <c r="Q124" s="45"/>
      <c r="R124" s="45"/>
      <c r="S124" s="45" t="s">
        <v>401</v>
      </c>
      <c r="T124" s="45"/>
      <c r="U124" s="45" t="s">
        <v>401</v>
      </c>
      <c r="V124" s="45" t="s">
        <v>401</v>
      </c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62"/>
    </row>
    <row r="125" spans="1:35" ht="13.8">
      <c r="A125" s="54" t="s">
        <v>398</v>
      </c>
      <c r="B125" s="36" t="s">
        <v>418</v>
      </c>
      <c r="C125" s="36" t="s">
        <v>419</v>
      </c>
      <c r="D125" s="53">
        <v>443.82812499999994</v>
      </c>
      <c r="E125" s="53">
        <v>443.82812499999994</v>
      </c>
      <c r="F125" s="53">
        <v>0.05</v>
      </c>
      <c r="G125" s="30">
        <v>537.09253124999998</v>
      </c>
      <c r="H125" s="30">
        <v>537.09253124999998</v>
      </c>
      <c r="I125" s="79"/>
      <c r="J125" s="39"/>
      <c r="K125" s="39"/>
      <c r="L125" s="45"/>
      <c r="M125" s="45"/>
      <c r="N125" s="45"/>
      <c r="O125" s="45"/>
      <c r="P125" s="45"/>
      <c r="Q125" s="45"/>
      <c r="R125" s="45"/>
      <c r="S125" s="45" t="s">
        <v>401</v>
      </c>
      <c r="T125" s="45"/>
      <c r="U125" s="45" t="s">
        <v>401</v>
      </c>
      <c r="V125" s="45" t="s">
        <v>401</v>
      </c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62"/>
    </row>
    <row r="126" spans="1:35" ht="13.8">
      <c r="A126" s="54" t="s">
        <v>398</v>
      </c>
      <c r="B126" s="36" t="s">
        <v>420</v>
      </c>
      <c r="C126" s="36" t="s">
        <v>421</v>
      </c>
      <c r="D126" s="53">
        <v>24.293750000000003</v>
      </c>
      <c r="E126" s="53">
        <v>24.293750000000003</v>
      </c>
      <c r="F126" s="53">
        <v>0.05</v>
      </c>
      <c r="G126" s="30">
        <v>29.455937500000005</v>
      </c>
      <c r="H126" s="30">
        <v>29.455937500000005</v>
      </c>
      <c r="I126" s="79"/>
      <c r="J126" s="39"/>
      <c r="K126" s="39"/>
      <c r="L126" s="45"/>
      <c r="M126" s="45"/>
      <c r="N126" s="45"/>
      <c r="O126" s="45"/>
      <c r="P126" s="45"/>
      <c r="Q126" s="45"/>
      <c r="R126" s="45"/>
      <c r="S126" s="45" t="s">
        <v>401</v>
      </c>
      <c r="T126" s="45"/>
      <c r="U126" s="45" t="s">
        <v>401</v>
      </c>
      <c r="V126" s="45" t="s">
        <v>401</v>
      </c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62"/>
    </row>
    <row r="127" spans="1:35" ht="13.8">
      <c r="A127" s="54" t="s">
        <v>398</v>
      </c>
      <c r="B127" s="36" t="s">
        <v>422</v>
      </c>
      <c r="C127" s="36" t="s">
        <v>423</v>
      </c>
      <c r="D127" s="53">
        <v>256.953125</v>
      </c>
      <c r="E127" s="53">
        <v>256.953125</v>
      </c>
      <c r="F127" s="53">
        <v>0.05</v>
      </c>
      <c r="G127" s="30">
        <v>310.97378125</v>
      </c>
      <c r="H127" s="30">
        <v>310.97378125</v>
      </c>
      <c r="I127" s="79"/>
      <c r="J127" s="39"/>
      <c r="K127" s="39"/>
      <c r="L127" s="45"/>
      <c r="M127" s="45"/>
      <c r="N127" s="45"/>
      <c r="O127" s="45"/>
      <c r="P127" s="45"/>
      <c r="Q127" s="45"/>
      <c r="R127" s="45"/>
      <c r="S127" s="45" t="s">
        <v>401</v>
      </c>
      <c r="T127" s="45"/>
      <c r="U127" s="45" t="s">
        <v>401</v>
      </c>
      <c r="V127" s="45" t="s">
        <v>401</v>
      </c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62"/>
    </row>
    <row r="128" spans="1:35" ht="13.8">
      <c r="A128" s="54" t="s">
        <v>398</v>
      </c>
      <c r="B128" s="36" t="s">
        <v>424</v>
      </c>
      <c r="C128" s="36" t="s">
        <v>425</v>
      </c>
      <c r="D128" s="53">
        <v>462.51562500000006</v>
      </c>
      <c r="E128" s="53">
        <v>462.51562500000006</v>
      </c>
      <c r="F128" s="53">
        <v>0.05</v>
      </c>
      <c r="G128" s="30">
        <v>559.70440625000003</v>
      </c>
      <c r="H128" s="30">
        <v>559.70440625000003</v>
      </c>
      <c r="I128" s="79"/>
      <c r="J128" s="39"/>
      <c r="K128" s="39"/>
      <c r="L128" s="45"/>
      <c r="M128" s="45"/>
      <c r="N128" s="45"/>
      <c r="O128" s="45"/>
      <c r="P128" s="45"/>
      <c r="Q128" s="45"/>
      <c r="R128" s="45"/>
      <c r="S128" s="45" t="s">
        <v>401</v>
      </c>
      <c r="T128" s="45"/>
      <c r="U128" s="45" t="s">
        <v>401</v>
      </c>
      <c r="V128" s="45" t="s">
        <v>401</v>
      </c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62"/>
    </row>
    <row r="129" spans="1:35" ht="13.8">
      <c r="A129" s="54" t="s">
        <v>398</v>
      </c>
      <c r="B129" s="36" t="s">
        <v>426</v>
      </c>
      <c r="C129" s="36" t="s">
        <v>427</v>
      </c>
      <c r="D129" s="53">
        <v>256.953125</v>
      </c>
      <c r="E129" s="53">
        <v>256.953125</v>
      </c>
      <c r="F129" s="53">
        <v>0.05</v>
      </c>
      <c r="G129" s="30">
        <v>310.97378125</v>
      </c>
      <c r="H129" s="30">
        <v>310.97378125</v>
      </c>
      <c r="I129" s="79"/>
      <c r="J129" s="39"/>
      <c r="K129" s="39"/>
      <c r="L129" s="45"/>
      <c r="M129" s="45"/>
      <c r="N129" s="45"/>
      <c r="O129" s="45"/>
      <c r="P129" s="45"/>
      <c r="Q129" s="45"/>
      <c r="R129" s="45"/>
      <c r="S129" s="45" t="s">
        <v>401</v>
      </c>
      <c r="T129" s="45"/>
      <c r="U129" s="45" t="s">
        <v>401</v>
      </c>
      <c r="V129" s="45" t="s">
        <v>401</v>
      </c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62"/>
    </row>
    <row r="130" spans="1:35" ht="13.8">
      <c r="A130" s="54" t="s">
        <v>398</v>
      </c>
      <c r="B130" s="36" t="s">
        <v>428</v>
      </c>
      <c r="C130" s="36" t="s">
        <v>429</v>
      </c>
      <c r="D130" s="53">
        <v>224.24999999999997</v>
      </c>
      <c r="E130" s="53">
        <v>224.24999999999997</v>
      </c>
      <c r="F130" s="53">
        <v>0.05</v>
      </c>
      <c r="G130" s="30">
        <v>271.40299999999996</v>
      </c>
      <c r="H130" s="30">
        <v>271.40299999999996</v>
      </c>
      <c r="I130" s="79"/>
      <c r="J130" s="39"/>
      <c r="K130" s="39"/>
      <c r="L130" s="45"/>
      <c r="M130" s="45"/>
      <c r="N130" s="45"/>
      <c r="O130" s="45"/>
      <c r="P130" s="45"/>
      <c r="Q130" s="45"/>
      <c r="R130" s="45"/>
      <c r="S130" s="45" t="s">
        <v>401</v>
      </c>
      <c r="T130" s="45"/>
      <c r="U130" s="45" t="s">
        <v>401</v>
      </c>
      <c r="V130" s="45" t="s">
        <v>401</v>
      </c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62"/>
    </row>
    <row r="131" spans="1:35" ht="13.8">
      <c r="A131" s="54" t="s">
        <v>398</v>
      </c>
      <c r="B131" s="36" t="s">
        <v>430</v>
      </c>
      <c r="C131" s="36" t="s">
        <v>431</v>
      </c>
      <c r="D131" s="53">
        <v>439.90374999999995</v>
      </c>
      <c r="E131" s="53">
        <v>439.90374999999995</v>
      </c>
      <c r="F131" s="53">
        <v>0.05</v>
      </c>
      <c r="G131" s="30">
        <v>532.3440374999999</v>
      </c>
      <c r="H131" s="30">
        <v>532.3440374999999</v>
      </c>
      <c r="I131" s="79"/>
      <c r="J131" s="39"/>
      <c r="K131" s="39"/>
      <c r="L131" s="45"/>
      <c r="M131" s="45"/>
      <c r="N131" s="45"/>
      <c r="O131" s="45"/>
      <c r="P131" s="45"/>
      <c r="Q131" s="45"/>
      <c r="R131" s="45"/>
      <c r="S131" s="45" t="s">
        <v>401</v>
      </c>
      <c r="T131" s="45"/>
      <c r="U131" s="45" t="s">
        <v>401</v>
      </c>
      <c r="V131" s="45" t="s">
        <v>401</v>
      </c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62"/>
    </row>
    <row r="132" spans="1:35" ht="13.8">
      <c r="A132" s="54" t="s">
        <v>398</v>
      </c>
      <c r="B132" s="36" t="s">
        <v>432</v>
      </c>
      <c r="C132" s="36" t="s">
        <v>433</v>
      </c>
      <c r="D132" s="53">
        <v>270.03437500000001</v>
      </c>
      <c r="E132" s="53">
        <v>270.03437500000001</v>
      </c>
      <c r="F132" s="53">
        <v>0.05</v>
      </c>
      <c r="G132" s="30">
        <v>326.80209375000004</v>
      </c>
      <c r="H132" s="30">
        <v>326.80209375000004</v>
      </c>
      <c r="I132" s="79"/>
      <c r="J132" s="39"/>
      <c r="K132" s="39"/>
      <c r="L132" s="45"/>
      <c r="M132" s="45"/>
      <c r="N132" s="45"/>
      <c r="O132" s="45"/>
      <c r="P132" s="45"/>
      <c r="Q132" s="45"/>
      <c r="R132" s="45"/>
      <c r="S132" s="45" t="s">
        <v>401</v>
      </c>
      <c r="T132" s="45"/>
      <c r="U132" s="45" t="s">
        <v>401</v>
      </c>
      <c r="V132" s="45" t="s">
        <v>401</v>
      </c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62"/>
    </row>
    <row r="133" spans="1:35" ht="13.8">
      <c r="A133" s="54" t="s">
        <v>398</v>
      </c>
      <c r="B133" s="36" t="s">
        <v>434</v>
      </c>
      <c r="C133" s="36" t="s">
        <v>435</v>
      </c>
      <c r="D133" s="53">
        <v>270.03437500000001</v>
      </c>
      <c r="E133" s="53">
        <v>270.03437500000001</v>
      </c>
      <c r="F133" s="53">
        <v>0.05</v>
      </c>
      <c r="G133" s="30">
        <v>326.80209375000004</v>
      </c>
      <c r="H133" s="30">
        <v>326.80209375000004</v>
      </c>
      <c r="I133" s="79"/>
      <c r="J133" s="39"/>
      <c r="K133" s="39"/>
      <c r="L133" s="45"/>
      <c r="M133" s="45"/>
      <c r="N133" s="45"/>
      <c r="O133" s="45"/>
      <c r="P133" s="45"/>
      <c r="Q133" s="45"/>
      <c r="R133" s="45"/>
      <c r="S133" s="45" t="s">
        <v>401</v>
      </c>
      <c r="T133" s="45"/>
      <c r="U133" s="45" t="s">
        <v>401</v>
      </c>
      <c r="V133" s="45" t="s">
        <v>401</v>
      </c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62"/>
    </row>
    <row r="134" spans="1:35" ht="13.8">
      <c r="A134" s="54" t="s">
        <v>398</v>
      </c>
      <c r="B134" s="36" t="s">
        <v>436</v>
      </c>
      <c r="C134" s="36" t="s">
        <v>437</v>
      </c>
      <c r="D134" s="53">
        <v>29.993437499999999</v>
      </c>
      <c r="E134" s="53">
        <v>29.993437499999999</v>
      </c>
      <c r="F134" s="53">
        <v>0.05</v>
      </c>
      <c r="G134" s="30">
        <v>36.352559374999998</v>
      </c>
      <c r="H134" s="30">
        <v>36.352559374999998</v>
      </c>
      <c r="I134" s="79"/>
      <c r="J134" s="39"/>
      <c r="K134" s="39"/>
      <c r="L134" s="45"/>
      <c r="M134" s="45"/>
      <c r="N134" s="45"/>
      <c r="O134" s="45"/>
      <c r="P134" s="45"/>
      <c r="Q134" s="45"/>
      <c r="R134" s="45"/>
      <c r="S134" s="45" t="s">
        <v>401</v>
      </c>
      <c r="T134" s="45"/>
      <c r="U134" s="45" t="s">
        <v>401</v>
      </c>
      <c r="V134" s="45" t="s">
        <v>401</v>
      </c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62"/>
    </row>
    <row r="135" spans="1:35" ht="13.8">
      <c r="A135" s="54" t="s">
        <v>398</v>
      </c>
      <c r="B135" s="36" t="s">
        <v>438</v>
      </c>
      <c r="C135" s="36" t="s">
        <v>439</v>
      </c>
      <c r="D135" s="53">
        <v>137.62409375000001</v>
      </c>
      <c r="E135" s="53">
        <v>137.62409375000001</v>
      </c>
      <c r="F135" s="53">
        <v>0.05</v>
      </c>
      <c r="G135" s="30">
        <v>166.58565343750001</v>
      </c>
      <c r="H135" s="30">
        <v>166.58565343750001</v>
      </c>
      <c r="I135" s="79"/>
      <c r="J135" s="39"/>
      <c r="K135" s="39"/>
      <c r="L135" s="45"/>
      <c r="M135" s="45"/>
      <c r="N135" s="45"/>
      <c r="O135" s="45"/>
      <c r="P135" s="45"/>
      <c r="Q135" s="45"/>
      <c r="R135" s="45"/>
      <c r="S135" s="45" t="s">
        <v>401</v>
      </c>
      <c r="T135" s="45"/>
      <c r="U135" s="45" t="s">
        <v>401</v>
      </c>
      <c r="V135" s="45" t="s">
        <v>401</v>
      </c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62"/>
    </row>
    <row r="136" spans="1:35" ht="13.8">
      <c r="A136" s="54" t="s">
        <v>398</v>
      </c>
      <c r="B136" s="36" t="s">
        <v>440</v>
      </c>
      <c r="C136" s="36" t="s">
        <v>441</v>
      </c>
      <c r="D136" s="53">
        <v>136.37203124999999</v>
      </c>
      <c r="E136" s="53">
        <v>136.37203124999999</v>
      </c>
      <c r="F136" s="53">
        <v>0.05</v>
      </c>
      <c r="G136" s="30">
        <v>165.0706578125</v>
      </c>
      <c r="H136" s="30">
        <v>165.0706578125</v>
      </c>
      <c r="I136" s="79"/>
      <c r="J136" s="39"/>
      <c r="K136" s="39"/>
      <c r="L136" s="45"/>
      <c r="M136" s="45"/>
      <c r="N136" s="45"/>
      <c r="O136" s="45"/>
      <c r="P136" s="45"/>
      <c r="Q136" s="45"/>
      <c r="R136" s="45"/>
      <c r="S136" s="45" t="s">
        <v>401</v>
      </c>
      <c r="T136" s="45"/>
      <c r="U136" s="45" t="s">
        <v>401</v>
      </c>
      <c r="V136" s="45" t="s">
        <v>401</v>
      </c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62"/>
    </row>
    <row r="137" spans="1:35" ht="13.8">
      <c r="A137" s="54" t="s">
        <v>398</v>
      </c>
      <c r="B137" s="36" t="s">
        <v>442</v>
      </c>
      <c r="C137" s="36" t="s">
        <v>443</v>
      </c>
      <c r="D137" s="53">
        <v>422.90746874999996</v>
      </c>
      <c r="E137" s="53">
        <v>422.90746874999996</v>
      </c>
      <c r="F137" s="53">
        <v>0.05</v>
      </c>
      <c r="G137" s="30">
        <v>511.77853718749998</v>
      </c>
      <c r="H137" s="30">
        <v>511.77853718749998</v>
      </c>
      <c r="I137" s="79"/>
      <c r="J137" s="39"/>
      <c r="K137" s="39"/>
      <c r="L137" s="45"/>
      <c r="M137" s="45"/>
      <c r="N137" s="45"/>
      <c r="O137" s="45"/>
      <c r="P137" s="45"/>
      <c r="Q137" s="45"/>
      <c r="R137" s="45"/>
      <c r="S137" s="45" t="s">
        <v>401</v>
      </c>
      <c r="T137" s="45"/>
      <c r="U137" s="45" t="s">
        <v>401</v>
      </c>
      <c r="V137" s="45" t="s">
        <v>401</v>
      </c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62"/>
    </row>
    <row r="138" spans="1:35" ht="13.8">
      <c r="A138" s="54" t="s">
        <v>398</v>
      </c>
      <c r="B138" s="36" t="s">
        <v>444</v>
      </c>
      <c r="C138" s="36" t="s">
        <v>445</v>
      </c>
      <c r="D138" s="53">
        <v>315.93087500000001</v>
      </c>
      <c r="E138" s="53">
        <v>315.93087500000001</v>
      </c>
      <c r="F138" s="53">
        <v>0.05</v>
      </c>
      <c r="G138" s="30">
        <v>382.33685875000003</v>
      </c>
      <c r="H138" s="30">
        <v>382.33685875000003</v>
      </c>
      <c r="I138" s="79"/>
      <c r="J138" s="39"/>
      <c r="K138" s="39"/>
      <c r="L138" s="45"/>
      <c r="M138" s="45"/>
      <c r="N138" s="45"/>
      <c r="O138" s="45"/>
      <c r="P138" s="45"/>
      <c r="Q138" s="45"/>
      <c r="R138" s="45"/>
      <c r="S138" s="45" t="s">
        <v>401</v>
      </c>
      <c r="T138" s="45"/>
      <c r="U138" s="45" t="s">
        <v>401</v>
      </c>
      <c r="V138" s="45" t="s">
        <v>401</v>
      </c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62"/>
    </row>
    <row r="139" spans="1:35" ht="13.8">
      <c r="A139" s="54" t="s">
        <v>398</v>
      </c>
      <c r="B139" s="36" t="s">
        <v>446</v>
      </c>
      <c r="C139" s="36" t="s">
        <v>447</v>
      </c>
      <c r="D139" s="53">
        <v>371.91862500000002</v>
      </c>
      <c r="E139" s="53">
        <v>371.91862500000002</v>
      </c>
      <c r="F139" s="53">
        <v>0.05</v>
      </c>
      <c r="G139" s="30">
        <v>450.08203625000004</v>
      </c>
      <c r="H139" s="30">
        <v>450.08203625000004</v>
      </c>
      <c r="I139" s="79"/>
      <c r="J139" s="39"/>
      <c r="K139" s="39"/>
      <c r="L139" s="45"/>
      <c r="M139" s="45"/>
      <c r="N139" s="45"/>
      <c r="O139" s="45"/>
      <c r="P139" s="45"/>
      <c r="Q139" s="45"/>
      <c r="R139" s="45"/>
      <c r="S139" s="45" t="s">
        <v>401</v>
      </c>
      <c r="T139" s="45"/>
      <c r="U139" s="45" t="s">
        <v>401</v>
      </c>
      <c r="V139" s="45" t="s">
        <v>401</v>
      </c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62"/>
    </row>
    <row r="140" spans="1:35" ht="13.8">
      <c r="A140" s="54" t="s">
        <v>398</v>
      </c>
      <c r="B140" s="36" t="s">
        <v>448</v>
      </c>
      <c r="C140" s="36" t="s">
        <v>449</v>
      </c>
      <c r="D140" s="53">
        <v>186.95909374999999</v>
      </c>
      <c r="E140" s="53">
        <v>186.95909374999999</v>
      </c>
      <c r="F140" s="53">
        <v>0.05</v>
      </c>
      <c r="G140" s="30">
        <v>226.2810034375</v>
      </c>
      <c r="H140" s="30">
        <v>226.2810034375</v>
      </c>
      <c r="I140" s="79"/>
      <c r="J140" s="39"/>
      <c r="K140" s="39"/>
      <c r="L140" s="45"/>
      <c r="M140" s="45"/>
      <c r="N140" s="45"/>
      <c r="O140" s="45"/>
      <c r="P140" s="45"/>
      <c r="Q140" s="45"/>
      <c r="R140" s="45"/>
      <c r="S140" s="45" t="s">
        <v>401</v>
      </c>
      <c r="T140" s="45"/>
      <c r="U140" s="45" t="s">
        <v>401</v>
      </c>
      <c r="V140" s="45" t="s">
        <v>401</v>
      </c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62"/>
    </row>
    <row r="141" spans="1:35" ht="13.8">
      <c r="A141" s="54" t="s">
        <v>398</v>
      </c>
      <c r="B141" s="36" t="s">
        <v>450</v>
      </c>
      <c r="C141" s="36" t="s">
        <v>451</v>
      </c>
      <c r="D141" s="53">
        <v>135.39093750000001</v>
      </c>
      <c r="E141" s="53">
        <v>135.39093750000001</v>
      </c>
      <c r="F141" s="53">
        <v>0.05</v>
      </c>
      <c r="G141" s="30">
        <v>163.88353437500001</v>
      </c>
      <c r="H141" s="30">
        <v>163.88353437500001</v>
      </c>
      <c r="I141" s="79"/>
      <c r="J141" s="39"/>
      <c r="K141" s="39"/>
      <c r="L141" s="45"/>
      <c r="M141" s="45"/>
      <c r="N141" s="45"/>
      <c r="O141" s="45"/>
      <c r="P141" s="45"/>
      <c r="Q141" s="45"/>
      <c r="R141" s="45"/>
      <c r="S141" s="45" t="s">
        <v>401</v>
      </c>
      <c r="T141" s="45"/>
      <c r="U141" s="45" t="s">
        <v>401</v>
      </c>
      <c r="V141" s="45" t="s">
        <v>401</v>
      </c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62"/>
    </row>
    <row r="142" spans="1:35" ht="13.8">
      <c r="A142" s="54" t="s">
        <v>398</v>
      </c>
      <c r="B142" s="36" t="s">
        <v>452</v>
      </c>
      <c r="C142" s="36" t="s">
        <v>453</v>
      </c>
      <c r="D142" s="53">
        <v>36.440625000000004</v>
      </c>
      <c r="E142" s="53">
        <v>36.440625000000004</v>
      </c>
      <c r="F142" s="53">
        <v>0.05</v>
      </c>
      <c r="G142" s="30">
        <v>44.153656249999997</v>
      </c>
      <c r="H142" s="30">
        <v>44.153656249999997</v>
      </c>
      <c r="I142" s="79"/>
      <c r="J142" s="39"/>
      <c r="K142" s="39"/>
      <c r="L142" s="45"/>
      <c r="M142" s="45"/>
      <c r="N142" s="45"/>
      <c r="O142" s="45"/>
      <c r="P142" s="45"/>
      <c r="Q142" s="45"/>
      <c r="R142" s="45"/>
      <c r="S142" s="45" t="s">
        <v>401</v>
      </c>
      <c r="T142" s="45"/>
      <c r="U142" s="45" t="s">
        <v>401</v>
      </c>
      <c r="V142" s="45" t="s">
        <v>401</v>
      </c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62"/>
    </row>
    <row r="143" spans="1:35" ht="13.8">
      <c r="A143" s="54" t="s">
        <v>398</v>
      </c>
      <c r="B143" s="36" t="s">
        <v>454</v>
      </c>
      <c r="C143" s="36" t="s">
        <v>455</v>
      </c>
      <c r="D143" s="53">
        <v>274.28578125000001</v>
      </c>
      <c r="E143" s="53">
        <v>274.28578125000001</v>
      </c>
      <c r="F143" s="53">
        <v>0.05</v>
      </c>
      <c r="G143" s="30">
        <v>331.94629531250001</v>
      </c>
      <c r="H143" s="30">
        <v>331.94629531250001</v>
      </c>
      <c r="I143" s="79"/>
      <c r="J143" s="39"/>
      <c r="K143" s="39"/>
      <c r="L143" s="45"/>
      <c r="M143" s="45"/>
      <c r="N143" s="45"/>
      <c r="O143" s="45"/>
      <c r="P143" s="45"/>
      <c r="Q143" s="45"/>
      <c r="R143" s="45"/>
      <c r="S143" s="45" t="s">
        <v>401</v>
      </c>
      <c r="T143" s="45"/>
      <c r="U143" s="45" t="s">
        <v>401</v>
      </c>
      <c r="V143" s="45" t="s">
        <v>401</v>
      </c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62"/>
    </row>
    <row r="144" spans="1:35" ht="13.8">
      <c r="A144" s="54" t="s">
        <v>398</v>
      </c>
      <c r="B144" s="36" t="s">
        <v>456</v>
      </c>
      <c r="C144" s="36" t="s">
        <v>457</v>
      </c>
      <c r="D144" s="53">
        <v>300.93415624999994</v>
      </c>
      <c r="E144" s="53">
        <v>300.93415624999994</v>
      </c>
      <c r="F144" s="53">
        <v>0.05</v>
      </c>
      <c r="G144" s="30">
        <v>364.19082906249992</v>
      </c>
      <c r="H144" s="30">
        <v>364.19082906249992</v>
      </c>
      <c r="I144" s="79"/>
      <c r="J144" s="39"/>
      <c r="K144" s="39"/>
      <c r="L144" s="45"/>
      <c r="M144" s="45"/>
      <c r="N144" s="45"/>
      <c r="O144" s="45"/>
      <c r="P144" s="45"/>
      <c r="Q144" s="45"/>
      <c r="R144" s="45"/>
      <c r="S144" s="45" t="s">
        <v>401</v>
      </c>
      <c r="T144" s="45"/>
      <c r="U144" s="45" t="s">
        <v>401</v>
      </c>
      <c r="V144" s="45" t="s">
        <v>401</v>
      </c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62"/>
    </row>
    <row r="145" spans="1:35" ht="13.8">
      <c r="A145" s="54" t="s">
        <v>398</v>
      </c>
      <c r="B145" s="36" t="s">
        <v>458</v>
      </c>
      <c r="C145" s="36" t="s">
        <v>459</v>
      </c>
      <c r="D145" s="53">
        <v>31.759406249999998</v>
      </c>
      <c r="E145" s="53">
        <v>31.759406249999998</v>
      </c>
      <c r="F145" s="53">
        <v>0.05</v>
      </c>
      <c r="G145" s="30">
        <v>38.4893815625</v>
      </c>
      <c r="H145" s="30">
        <v>38.4893815625</v>
      </c>
      <c r="I145" s="79"/>
      <c r="J145" s="39"/>
      <c r="K145" s="39"/>
      <c r="L145" s="45"/>
      <c r="M145" s="45"/>
      <c r="N145" s="45"/>
      <c r="O145" s="45"/>
      <c r="P145" s="45"/>
      <c r="Q145" s="45"/>
      <c r="R145" s="45"/>
      <c r="S145" s="45" t="s">
        <v>401</v>
      </c>
      <c r="T145" s="45"/>
      <c r="U145" s="45" t="s">
        <v>401</v>
      </c>
      <c r="V145" s="45" t="s">
        <v>401</v>
      </c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62"/>
    </row>
    <row r="146" spans="1:35" ht="13.8">
      <c r="A146" s="54" t="s">
        <v>398</v>
      </c>
      <c r="B146" s="36" t="s">
        <v>460</v>
      </c>
      <c r="C146" s="36" t="s">
        <v>461</v>
      </c>
      <c r="D146" s="53">
        <v>22.135343750000001</v>
      </c>
      <c r="E146" s="53">
        <v>22.135343750000001</v>
      </c>
      <c r="F146" s="53">
        <v>0.05</v>
      </c>
      <c r="G146" s="30">
        <v>26.844265937500001</v>
      </c>
      <c r="H146" s="30">
        <v>26.844265937500001</v>
      </c>
      <c r="I146" s="79"/>
      <c r="J146" s="39"/>
      <c r="K146" s="39"/>
      <c r="L146" s="45"/>
      <c r="M146" s="45"/>
      <c r="N146" s="45"/>
      <c r="O146" s="45"/>
      <c r="P146" s="45"/>
      <c r="Q146" s="45"/>
      <c r="R146" s="45"/>
      <c r="S146" s="45" t="s">
        <v>401</v>
      </c>
      <c r="T146" s="45"/>
      <c r="U146" s="45" t="s">
        <v>401</v>
      </c>
      <c r="V146" s="45" t="s">
        <v>401</v>
      </c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62"/>
    </row>
    <row r="147" spans="1:35" ht="13.8">
      <c r="A147" s="54" t="s">
        <v>398</v>
      </c>
      <c r="B147" s="36" t="s">
        <v>462</v>
      </c>
      <c r="C147" s="36" t="s">
        <v>463</v>
      </c>
      <c r="D147" s="53">
        <v>1232.7302812500002</v>
      </c>
      <c r="E147" s="53">
        <v>1232.7302812500002</v>
      </c>
      <c r="F147" s="53">
        <v>0.05</v>
      </c>
      <c r="G147" s="30">
        <v>1491.6641403125002</v>
      </c>
      <c r="H147" s="30">
        <v>1491.6641403125002</v>
      </c>
      <c r="I147" s="79"/>
      <c r="J147" s="39"/>
      <c r="K147" s="39"/>
      <c r="L147" s="45"/>
      <c r="M147" s="45"/>
      <c r="N147" s="45"/>
      <c r="O147" s="45"/>
      <c r="P147" s="45"/>
      <c r="Q147" s="45"/>
      <c r="R147" s="45"/>
      <c r="S147" s="45" t="s">
        <v>401</v>
      </c>
      <c r="T147" s="45"/>
      <c r="U147" s="45" t="s">
        <v>401</v>
      </c>
      <c r="V147" s="45" t="s">
        <v>401</v>
      </c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62"/>
    </row>
    <row r="148" spans="1:35" ht="13.8">
      <c r="A148" s="54" t="s">
        <v>398</v>
      </c>
      <c r="B148" s="36" t="s">
        <v>464</v>
      </c>
      <c r="C148" s="36" t="s">
        <v>465</v>
      </c>
      <c r="D148" s="53">
        <v>191.54687499999997</v>
      </c>
      <c r="E148" s="53">
        <v>191.54687499999997</v>
      </c>
      <c r="F148" s="53">
        <v>0.05</v>
      </c>
      <c r="G148" s="30">
        <v>231.83221874999998</v>
      </c>
      <c r="H148" s="30">
        <v>231.83221874999998</v>
      </c>
      <c r="I148" s="79"/>
      <c r="J148" s="39"/>
      <c r="K148" s="39"/>
      <c r="L148" s="45"/>
      <c r="M148" s="45"/>
      <c r="N148" s="45"/>
      <c r="O148" s="45"/>
      <c r="P148" s="45"/>
      <c r="Q148" s="45"/>
      <c r="R148" s="45"/>
      <c r="S148" s="45" t="s">
        <v>401</v>
      </c>
      <c r="T148" s="45"/>
      <c r="U148" s="45" t="s">
        <v>401</v>
      </c>
      <c r="V148" s="45" t="s">
        <v>401</v>
      </c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62"/>
    </row>
    <row r="149" spans="1:35" ht="13.8">
      <c r="A149" s="54" t="s">
        <v>398</v>
      </c>
      <c r="B149" s="36" t="s">
        <v>466</v>
      </c>
      <c r="C149" s="36" t="s">
        <v>467</v>
      </c>
      <c r="D149" s="53">
        <v>340.11249999999995</v>
      </c>
      <c r="E149" s="53">
        <v>340.11249999999995</v>
      </c>
      <c r="F149" s="53">
        <v>0.05</v>
      </c>
      <c r="G149" s="30">
        <v>411.59662499999996</v>
      </c>
      <c r="H149" s="30">
        <v>411.59662499999996</v>
      </c>
      <c r="I149" s="79"/>
      <c r="J149" s="39"/>
      <c r="K149" s="39"/>
      <c r="L149" s="45"/>
      <c r="M149" s="45"/>
      <c r="N149" s="45"/>
      <c r="O149" s="45"/>
      <c r="P149" s="45"/>
      <c r="Q149" s="45"/>
      <c r="R149" s="45"/>
      <c r="S149" s="45" t="s">
        <v>401</v>
      </c>
      <c r="T149" s="45"/>
      <c r="U149" s="45" t="s">
        <v>401</v>
      </c>
      <c r="V149" s="45" t="s">
        <v>401</v>
      </c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62"/>
    </row>
    <row r="150" spans="1:35" ht="13.8">
      <c r="A150" s="54" t="s">
        <v>398</v>
      </c>
      <c r="B150" s="36" t="s">
        <v>468</v>
      </c>
      <c r="C150" s="36" t="s">
        <v>469</v>
      </c>
      <c r="D150" s="53">
        <v>300.27075000000002</v>
      </c>
      <c r="E150" s="53">
        <v>300.27075000000002</v>
      </c>
      <c r="F150" s="53">
        <v>0.05</v>
      </c>
      <c r="G150" s="30">
        <v>363.38810750000005</v>
      </c>
      <c r="H150" s="30">
        <v>363.38810750000005</v>
      </c>
      <c r="I150" s="79"/>
      <c r="J150" s="39"/>
      <c r="K150" s="39"/>
      <c r="L150" s="45"/>
      <c r="M150" s="45"/>
      <c r="N150" s="45"/>
      <c r="O150" s="45"/>
      <c r="P150" s="45"/>
      <c r="Q150" s="45"/>
      <c r="R150" s="45"/>
      <c r="S150" s="45" t="s">
        <v>401</v>
      </c>
      <c r="T150" s="45"/>
      <c r="U150" s="45" t="s">
        <v>401</v>
      </c>
      <c r="V150" s="45" t="s">
        <v>401</v>
      </c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62"/>
    </row>
    <row r="151" spans="1:35" ht="13.8">
      <c r="A151" s="54" t="s">
        <v>398</v>
      </c>
      <c r="B151" s="36" t="s">
        <v>470</v>
      </c>
      <c r="C151" s="36" t="s">
        <v>471</v>
      </c>
      <c r="D151" s="53">
        <v>400.36100000000005</v>
      </c>
      <c r="E151" s="53">
        <v>400.36100000000005</v>
      </c>
      <c r="F151" s="53">
        <v>0.05</v>
      </c>
      <c r="G151" s="30">
        <v>484.49731000000008</v>
      </c>
      <c r="H151" s="30">
        <v>484.49731000000008</v>
      </c>
      <c r="I151" s="79"/>
      <c r="J151" s="39"/>
      <c r="K151" s="39"/>
      <c r="L151" s="45"/>
      <c r="M151" s="45"/>
      <c r="N151" s="45"/>
      <c r="O151" s="45"/>
      <c r="P151" s="45"/>
      <c r="Q151" s="45"/>
      <c r="R151" s="45"/>
      <c r="S151" s="45" t="s">
        <v>401</v>
      </c>
      <c r="T151" s="45"/>
      <c r="U151" s="45" t="s">
        <v>401</v>
      </c>
      <c r="V151" s="45" t="s">
        <v>401</v>
      </c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62"/>
    </row>
    <row r="152" spans="1:35" ht="13.8">
      <c r="A152" s="54" t="s">
        <v>398</v>
      </c>
      <c r="B152" s="36" t="s">
        <v>472</v>
      </c>
      <c r="C152" s="36" t="s">
        <v>473</v>
      </c>
      <c r="D152" s="53">
        <v>500.45125000000002</v>
      </c>
      <c r="E152" s="53">
        <v>500.45125000000002</v>
      </c>
      <c r="F152" s="53">
        <v>0.05</v>
      </c>
      <c r="G152" s="30">
        <v>605.60651250000001</v>
      </c>
      <c r="H152" s="30">
        <v>605.60651250000001</v>
      </c>
      <c r="I152" s="79"/>
      <c r="J152" s="39"/>
      <c r="K152" s="39"/>
      <c r="L152" s="45"/>
      <c r="M152" s="45"/>
      <c r="N152" s="45"/>
      <c r="O152" s="45"/>
      <c r="P152" s="45"/>
      <c r="Q152" s="45"/>
      <c r="R152" s="45"/>
      <c r="S152" s="45" t="s">
        <v>401</v>
      </c>
      <c r="T152" s="45"/>
      <c r="U152" s="45" t="s">
        <v>401</v>
      </c>
      <c r="V152" s="45" t="s">
        <v>401</v>
      </c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62"/>
    </row>
    <row r="153" spans="1:35" ht="13.8">
      <c r="A153" s="54" t="s">
        <v>398</v>
      </c>
      <c r="B153" s="36" t="s">
        <v>474</v>
      </c>
      <c r="C153" s="36" t="s">
        <v>475</v>
      </c>
      <c r="D153" s="53">
        <v>1000.9025</v>
      </c>
      <c r="E153" s="53">
        <v>1000.9025</v>
      </c>
      <c r="F153" s="53">
        <v>0.05</v>
      </c>
      <c r="G153" s="30">
        <v>1211.152525</v>
      </c>
      <c r="H153" s="30">
        <v>1211.152525</v>
      </c>
      <c r="I153" s="79"/>
      <c r="J153" s="39"/>
      <c r="K153" s="39"/>
      <c r="L153" s="45"/>
      <c r="M153" s="45"/>
      <c r="N153" s="45"/>
      <c r="O153" s="45"/>
      <c r="P153" s="45"/>
      <c r="Q153" s="45"/>
      <c r="R153" s="45"/>
      <c r="S153" s="45" t="s">
        <v>401</v>
      </c>
      <c r="T153" s="45"/>
      <c r="U153" s="45" t="s">
        <v>401</v>
      </c>
      <c r="V153" s="45" t="s">
        <v>401</v>
      </c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62"/>
    </row>
    <row r="154" spans="1:35" ht="13.8">
      <c r="A154" s="54" t="s">
        <v>398</v>
      </c>
      <c r="B154" s="36" t="s">
        <v>476</v>
      </c>
      <c r="C154" s="36" t="s">
        <v>477</v>
      </c>
      <c r="D154" s="53">
        <v>621.86393750000002</v>
      </c>
      <c r="E154" s="53">
        <v>621.86393750000002</v>
      </c>
      <c r="F154" s="53">
        <v>0.05</v>
      </c>
      <c r="G154" s="30">
        <v>752.51586437499998</v>
      </c>
      <c r="H154" s="30">
        <v>752.51586437499998</v>
      </c>
      <c r="I154" s="79"/>
      <c r="J154" s="39"/>
      <c r="K154" s="39"/>
      <c r="L154" s="45"/>
      <c r="M154" s="45"/>
      <c r="N154" s="45"/>
      <c r="O154" s="45"/>
      <c r="P154" s="45"/>
      <c r="Q154" s="45"/>
      <c r="R154" s="45"/>
      <c r="S154" s="45" t="s">
        <v>401</v>
      </c>
      <c r="T154" s="45"/>
      <c r="U154" s="45" t="s">
        <v>401</v>
      </c>
      <c r="V154" s="45" t="s">
        <v>401</v>
      </c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62"/>
    </row>
    <row r="155" spans="1:35" ht="13.8">
      <c r="A155" s="54" t="s">
        <v>398</v>
      </c>
      <c r="B155" s="36" t="s">
        <v>478</v>
      </c>
      <c r="C155" s="36" t="s">
        <v>479</v>
      </c>
      <c r="D155" s="53">
        <v>390.91446875000003</v>
      </c>
      <c r="E155" s="53">
        <v>390.91446875000003</v>
      </c>
      <c r="F155" s="53">
        <v>0.05</v>
      </c>
      <c r="G155" s="30">
        <v>473.06700718750005</v>
      </c>
      <c r="H155" s="30">
        <v>473.06700718750005</v>
      </c>
      <c r="I155" s="79"/>
      <c r="J155" s="39"/>
      <c r="K155" s="39"/>
      <c r="L155" s="45"/>
      <c r="M155" s="45"/>
      <c r="N155" s="45"/>
      <c r="O155" s="45"/>
      <c r="P155" s="45"/>
      <c r="Q155" s="45"/>
      <c r="R155" s="45"/>
      <c r="S155" s="45" t="s">
        <v>401</v>
      </c>
      <c r="T155" s="45"/>
      <c r="U155" s="45" t="s">
        <v>401</v>
      </c>
      <c r="V155" s="45" t="s">
        <v>401</v>
      </c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62"/>
    </row>
    <row r="156" spans="1:35" ht="13.8">
      <c r="A156" s="54" t="s">
        <v>398</v>
      </c>
      <c r="B156" s="36" t="s">
        <v>480</v>
      </c>
      <c r="C156" s="36" t="s">
        <v>481</v>
      </c>
      <c r="D156" s="53">
        <v>259.94312499999995</v>
      </c>
      <c r="E156" s="53">
        <v>259.94312499999995</v>
      </c>
      <c r="F156" s="53">
        <v>0.05</v>
      </c>
      <c r="G156" s="30">
        <v>314.59168124999997</v>
      </c>
      <c r="H156" s="30">
        <v>314.59168124999997</v>
      </c>
      <c r="I156" s="79"/>
      <c r="J156" s="39"/>
      <c r="K156" s="39"/>
      <c r="L156" s="45"/>
      <c r="M156" s="45"/>
      <c r="N156" s="45"/>
      <c r="O156" s="45"/>
      <c r="P156" s="45"/>
      <c r="Q156" s="45"/>
      <c r="R156" s="45"/>
      <c r="S156" s="45" t="s">
        <v>401</v>
      </c>
      <c r="T156" s="45"/>
      <c r="U156" s="45" t="s">
        <v>401</v>
      </c>
      <c r="V156" s="45" t="s">
        <v>401</v>
      </c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62"/>
    </row>
    <row r="157" spans="1:35" ht="13.8">
      <c r="A157" s="54" t="s">
        <v>398</v>
      </c>
      <c r="B157" s="36" t="s">
        <v>482</v>
      </c>
      <c r="C157" s="36" t="s">
        <v>483</v>
      </c>
      <c r="D157" s="53">
        <v>557.87793750000003</v>
      </c>
      <c r="E157" s="53">
        <v>557.87793750000003</v>
      </c>
      <c r="F157" s="53">
        <v>0.05</v>
      </c>
      <c r="G157" s="30">
        <v>675.09280437500001</v>
      </c>
      <c r="H157" s="30">
        <v>675.09280437500001</v>
      </c>
      <c r="I157" s="79"/>
      <c r="J157" s="39"/>
      <c r="K157" s="39"/>
      <c r="L157" s="45"/>
      <c r="M157" s="45"/>
      <c r="N157" s="45"/>
      <c r="O157" s="45"/>
      <c r="P157" s="45"/>
      <c r="Q157" s="45"/>
      <c r="R157" s="45"/>
      <c r="S157" s="45" t="s">
        <v>401</v>
      </c>
      <c r="T157" s="45"/>
      <c r="U157" s="45" t="s">
        <v>401</v>
      </c>
      <c r="V157" s="45" t="s">
        <v>401</v>
      </c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62"/>
    </row>
    <row r="158" spans="1:35" ht="13.8">
      <c r="A158" s="54" t="s">
        <v>398</v>
      </c>
      <c r="B158" s="36" t="s">
        <v>484</v>
      </c>
      <c r="C158" s="36" t="s">
        <v>485</v>
      </c>
      <c r="D158" s="53">
        <v>495.89150000000001</v>
      </c>
      <c r="E158" s="53">
        <v>495.89150000000001</v>
      </c>
      <c r="F158" s="53">
        <v>0.05</v>
      </c>
      <c r="G158" s="30">
        <v>600.08921499999997</v>
      </c>
      <c r="H158" s="30">
        <v>600.08921499999997</v>
      </c>
      <c r="I158" s="79"/>
      <c r="J158" s="39"/>
      <c r="K158" s="39"/>
      <c r="L158" s="45"/>
      <c r="M158" s="45"/>
      <c r="N158" s="45"/>
      <c r="O158" s="45"/>
      <c r="P158" s="45"/>
      <c r="Q158" s="45"/>
      <c r="R158" s="45"/>
      <c r="S158" s="45" t="s">
        <v>401</v>
      </c>
      <c r="T158" s="45"/>
      <c r="U158" s="45" t="s">
        <v>401</v>
      </c>
      <c r="V158" s="45" t="s">
        <v>401</v>
      </c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62"/>
    </row>
    <row r="159" spans="1:35" ht="13.8">
      <c r="A159" s="54" t="s">
        <v>398</v>
      </c>
      <c r="B159" s="57" t="s">
        <v>486</v>
      </c>
      <c r="C159" s="57" t="s">
        <v>487</v>
      </c>
      <c r="D159" s="53">
        <v>288.93678125000002</v>
      </c>
      <c r="E159" s="53">
        <v>288.93678125000002</v>
      </c>
      <c r="F159" s="53">
        <v>0.05</v>
      </c>
      <c r="G159" s="30">
        <v>349.67400531250001</v>
      </c>
      <c r="H159" s="30">
        <v>349.67400531250001</v>
      </c>
      <c r="I159" s="79"/>
      <c r="J159" s="39"/>
      <c r="K159" s="39"/>
      <c r="L159" s="45"/>
      <c r="M159" s="45"/>
      <c r="N159" s="45"/>
      <c r="O159" s="45"/>
      <c r="P159" s="45"/>
      <c r="Q159" s="45"/>
      <c r="R159" s="45"/>
      <c r="S159" s="45" t="s">
        <v>401</v>
      </c>
      <c r="T159" s="45"/>
      <c r="U159" s="45" t="s">
        <v>401</v>
      </c>
      <c r="V159" s="45" t="s">
        <v>401</v>
      </c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62"/>
    </row>
    <row r="160" spans="1:35" ht="13.8">
      <c r="A160" s="54" t="s">
        <v>398</v>
      </c>
      <c r="B160" s="36" t="s">
        <v>488</v>
      </c>
      <c r="C160" s="36" t="s">
        <v>489</v>
      </c>
      <c r="D160" s="53">
        <v>288.93678125000002</v>
      </c>
      <c r="E160" s="53">
        <v>288.93678125000002</v>
      </c>
      <c r="F160" s="53">
        <v>0.05</v>
      </c>
      <c r="G160" s="30">
        <v>349.67400531250001</v>
      </c>
      <c r="H160" s="30">
        <v>349.67400531250001</v>
      </c>
      <c r="I160" s="79"/>
      <c r="J160" s="39"/>
      <c r="K160" s="39"/>
      <c r="L160" s="45"/>
      <c r="M160" s="45"/>
      <c r="N160" s="45"/>
      <c r="O160" s="45"/>
      <c r="P160" s="45"/>
      <c r="Q160" s="45"/>
      <c r="R160" s="45"/>
      <c r="S160" s="45" t="s">
        <v>401</v>
      </c>
      <c r="T160" s="45"/>
      <c r="U160" s="45" t="s">
        <v>401</v>
      </c>
      <c r="V160" s="45" t="s">
        <v>401</v>
      </c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62"/>
    </row>
    <row r="161" spans="1:35" ht="13.8">
      <c r="A161" s="54" t="s">
        <v>398</v>
      </c>
      <c r="B161" s="57" t="s">
        <v>490</v>
      </c>
      <c r="C161" s="57" t="s">
        <v>491</v>
      </c>
      <c r="D161" s="53">
        <v>17.753124999999997</v>
      </c>
      <c r="E161" s="53">
        <v>17.753124999999997</v>
      </c>
      <c r="F161" s="53">
        <v>0.05</v>
      </c>
      <c r="G161" s="30">
        <v>21.541781249999996</v>
      </c>
      <c r="H161" s="30">
        <v>21.541781249999996</v>
      </c>
      <c r="I161" s="79"/>
      <c r="J161" s="39"/>
      <c r="K161" s="39"/>
      <c r="L161" s="45"/>
      <c r="M161" s="45"/>
      <c r="N161" s="45"/>
      <c r="O161" s="45"/>
      <c r="P161" s="45"/>
      <c r="Q161" s="45"/>
      <c r="R161" s="45"/>
      <c r="S161" s="45" t="s">
        <v>401</v>
      </c>
      <c r="T161" s="45"/>
      <c r="U161" s="45" t="s">
        <v>401</v>
      </c>
      <c r="V161" s="45" t="s">
        <v>401</v>
      </c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62"/>
    </row>
    <row r="162" spans="1:35" ht="13.8">
      <c r="A162" s="54" t="s">
        <v>398</v>
      </c>
      <c r="B162" s="57" t="s">
        <v>492</v>
      </c>
      <c r="C162" s="57" t="s">
        <v>493</v>
      </c>
      <c r="D162" s="53">
        <v>25.228124999999999</v>
      </c>
      <c r="E162" s="53">
        <v>25.228124999999999</v>
      </c>
      <c r="F162" s="53">
        <v>0.05</v>
      </c>
      <c r="G162" s="30">
        <v>30.586531249999997</v>
      </c>
      <c r="H162" s="30">
        <v>30.586531249999997</v>
      </c>
      <c r="I162" s="79"/>
      <c r="J162" s="39"/>
      <c r="K162" s="39"/>
      <c r="L162" s="45"/>
      <c r="M162" s="45"/>
      <c r="N162" s="45"/>
      <c r="O162" s="45"/>
      <c r="P162" s="45"/>
      <c r="Q162" s="45"/>
      <c r="R162" s="45"/>
      <c r="S162" s="45" t="s">
        <v>401</v>
      </c>
      <c r="T162" s="45"/>
      <c r="U162" s="45" t="s">
        <v>401</v>
      </c>
      <c r="V162" s="45" t="s">
        <v>401</v>
      </c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62"/>
    </row>
    <row r="163" spans="1:35" ht="13.8">
      <c r="A163" s="54" t="s">
        <v>398</v>
      </c>
      <c r="B163" s="36" t="s">
        <v>494</v>
      </c>
      <c r="C163" s="36" t="s">
        <v>495</v>
      </c>
      <c r="D163" s="53">
        <v>225.20306250000004</v>
      </c>
      <c r="E163" s="53">
        <v>225.20306250000004</v>
      </c>
      <c r="F163" s="53">
        <v>0.05</v>
      </c>
      <c r="G163" s="30">
        <v>272.55620562500008</v>
      </c>
      <c r="H163" s="30">
        <v>272.55620562500008</v>
      </c>
      <c r="I163" s="79"/>
      <c r="J163" s="39"/>
      <c r="K163" s="39"/>
      <c r="L163" s="45"/>
      <c r="M163" s="45"/>
      <c r="N163" s="45"/>
      <c r="O163" s="45"/>
      <c r="P163" s="45"/>
      <c r="Q163" s="45"/>
      <c r="R163" s="45"/>
      <c r="S163" s="45" t="s">
        <v>401</v>
      </c>
      <c r="T163" s="45"/>
      <c r="U163" s="45" t="s">
        <v>401</v>
      </c>
      <c r="V163" s="45" t="s">
        <v>401</v>
      </c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62"/>
    </row>
    <row r="164" spans="1:35" ht="13.8">
      <c r="A164" s="54" t="s">
        <v>398</v>
      </c>
      <c r="B164" s="36" t="s">
        <v>496</v>
      </c>
      <c r="C164" s="36" t="s">
        <v>497</v>
      </c>
      <c r="D164" s="53">
        <v>400.36100000000005</v>
      </c>
      <c r="E164" s="53">
        <v>400.36100000000005</v>
      </c>
      <c r="F164" s="53">
        <v>0.05</v>
      </c>
      <c r="G164" s="30">
        <v>484.49731000000008</v>
      </c>
      <c r="H164" s="30">
        <v>484.49731000000008</v>
      </c>
      <c r="I164" s="79"/>
      <c r="J164" s="39"/>
      <c r="K164" s="39"/>
      <c r="L164" s="45"/>
      <c r="M164" s="45"/>
      <c r="N164" s="45"/>
      <c r="O164" s="45"/>
      <c r="P164" s="45"/>
      <c r="Q164" s="45"/>
      <c r="R164" s="45"/>
      <c r="S164" s="45" t="s">
        <v>401</v>
      </c>
      <c r="T164" s="45"/>
      <c r="U164" s="45" t="s">
        <v>401</v>
      </c>
      <c r="V164" s="45" t="s">
        <v>401</v>
      </c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62"/>
    </row>
    <row r="165" spans="1:35" ht="13.8">
      <c r="A165" s="54" t="s">
        <v>398</v>
      </c>
      <c r="B165" s="36" t="s">
        <v>498</v>
      </c>
      <c r="C165" s="36" t="s">
        <v>499</v>
      </c>
      <c r="D165" s="53">
        <v>1000.9025</v>
      </c>
      <c r="E165" s="53">
        <v>1000.9025</v>
      </c>
      <c r="F165" s="53">
        <v>0.05</v>
      </c>
      <c r="G165" s="30">
        <v>1211.152525</v>
      </c>
      <c r="H165" s="30">
        <v>1211.152525</v>
      </c>
      <c r="I165" s="79"/>
      <c r="J165" s="39"/>
      <c r="K165" s="39"/>
      <c r="L165" s="45"/>
      <c r="M165" s="45"/>
      <c r="N165" s="45"/>
      <c r="O165" s="45"/>
      <c r="P165" s="45"/>
      <c r="Q165" s="45"/>
      <c r="R165" s="45"/>
      <c r="S165" s="45" t="s">
        <v>401</v>
      </c>
      <c r="T165" s="45"/>
      <c r="U165" s="45" t="s">
        <v>401</v>
      </c>
      <c r="V165" s="45" t="s">
        <v>401</v>
      </c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62"/>
    </row>
    <row r="166" spans="1:35" ht="13.8">
      <c r="A166" s="54" t="s">
        <v>398</v>
      </c>
      <c r="B166" s="36" t="s">
        <v>500</v>
      </c>
      <c r="C166" s="36" t="s">
        <v>501</v>
      </c>
      <c r="D166" s="53">
        <v>480.24071874999998</v>
      </c>
      <c r="E166" s="53">
        <v>480.24071874999998</v>
      </c>
      <c r="F166" s="53">
        <v>0.05</v>
      </c>
      <c r="G166" s="30">
        <v>581.15176968749995</v>
      </c>
      <c r="H166" s="30">
        <v>581.15176968749995</v>
      </c>
      <c r="I166" s="79"/>
      <c r="J166" s="39"/>
      <c r="K166" s="39"/>
      <c r="L166" s="45"/>
      <c r="M166" s="45"/>
      <c r="N166" s="45"/>
      <c r="O166" s="45"/>
      <c r="P166" s="45"/>
      <c r="Q166" s="45"/>
      <c r="R166" s="45"/>
      <c r="S166" s="45" t="s">
        <v>401</v>
      </c>
      <c r="T166" s="45"/>
      <c r="U166" s="45" t="s">
        <v>401</v>
      </c>
      <c r="V166" s="45" t="s">
        <v>401</v>
      </c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62"/>
    </row>
    <row r="167" spans="1:35" ht="13.8">
      <c r="A167" s="54" t="s">
        <v>398</v>
      </c>
      <c r="B167" s="36" t="s">
        <v>502</v>
      </c>
      <c r="C167" s="36" t="s">
        <v>503</v>
      </c>
      <c r="D167" s="53">
        <v>250.22562500000001</v>
      </c>
      <c r="E167" s="53">
        <v>250.22562500000001</v>
      </c>
      <c r="F167" s="53">
        <v>0.05</v>
      </c>
      <c r="G167" s="30">
        <v>302.83350625000003</v>
      </c>
      <c r="H167" s="30">
        <v>302.83350625000003</v>
      </c>
      <c r="I167" s="79"/>
      <c r="J167" s="39"/>
      <c r="K167" s="39"/>
      <c r="L167" s="45"/>
      <c r="M167" s="45"/>
      <c r="N167" s="45"/>
      <c r="O167" s="45"/>
      <c r="P167" s="45"/>
      <c r="Q167" s="45"/>
      <c r="R167" s="45"/>
      <c r="S167" s="45" t="s">
        <v>401</v>
      </c>
      <c r="T167" s="45"/>
      <c r="U167" s="45" t="s">
        <v>401</v>
      </c>
      <c r="V167" s="45" t="s">
        <v>401</v>
      </c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62"/>
    </row>
    <row r="168" spans="1:35" ht="13.8">
      <c r="A168" s="54" t="s">
        <v>398</v>
      </c>
      <c r="B168" s="36" t="s">
        <v>504</v>
      </c>
      <c r="C168" s="36" t="s">
        <v>505</v>
      </c>
      <c r="D168" s="53">
        <v>1428.659375</v>
      </c>
      <c r="E168" s="53">
        <v>1428.659375</v>
      </c>
      <c r="F168" s="53">
        <v>0.05</v>
      </c>
      <c r="G168" s="30">
        <v>1728.7383437499998</v>
      </c>
      <c r="H168" s="30">
        <v>1728.7383437499998</v>
      </c>
      <c r="I168" s="79"/>
      <c r="J168" s="39"/>
      <c r="K168" s="39"/>
      <c r="L168" s="45"/>
      <c r="M168" s="45"/>
      <c r="N168" s="45"/>
      <c r="O168" s="45"/>
      <c r="P168" s="45"/>
      <c r="Q168" s="45"/>
      <c r="R168" s="45"/>
      <c r="S168" s="45" t="s">
        <v>401</v>
      </c>
      <c r="T168" s="45"/>
      <c r="U168" s="45" t="s">
        <v>401</v>
      </c>
      <c r="V168" s="45" t="s">
        <v>401</v>
      </c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62"/>
    </row>
    <row r="169" spans="1:35" ht="13.8">
      <c r="A169" s="54" t="s">
        <v>398</v>
      </c>
      <c r="B169" s="36" t="s">
        <v>506</v>
      </c>
      <c r="C169" s="36" t="s">
        <v>507</v>
      </c>
      <c r="D169" s="53">
        <v>553.15</v>
      </c>
      <c r="E169" s="53">
        <v>553.15</v>
      </c>
      <c r="F169" s="53">
        <v>0.05</v>
      </c>
      <c r="G169" s="30">
        <v>669.37199999999984</v>
      </c>
      <c r="H169" s="30">
        <v>669.37199999999984</v>
      </c>
      <c r="I169" s="79"/>
      <c r="J169" s="39"/>
      <c r="K169" s="39"/>
      <c r="L169" s="45"/>
      <c r="M169" s="45"/>
      <c r="N169" s="45"/>
      <c r="O169" s="45"/>
      <c r="P169" s="45"/>
      <c r="Q169" s="45"/>
      <c r="R169" s="45"/>
      <c r="S169" s="45" t="s">
        <v>401</v>
      </c>
      <c r="T169" s="45"/>
      <c r="U169" s="45" t="s">
        <v>401</v>
      </c>
      <c r="V169" s="45" t="s">
        <v>401</v>
      </c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62"/>
    </row>
    <row r="170" spans="1:35" ht="13.8">
      <c r="A170" s="54" t="s">
        <v>398</v>
      </c>
      <c r="B170" s="36" t="s">
        <v>508</v>
      </c>
      <c r="C170" s="36" t="s">
        <v>509</v>
      </c>
      <c r="D170" s="53">
        <v>282.18124999999998</v>
      </c>
      <c r="E170" s="53">
        <v>282.18124999999998</v>
      </c>
      <c r="F170" s="53">
        <v>0.05</v>
      </c>
      <c r="G170" s="30">
        <v>341.49981249999996</v>
      </c>
      <c r="H170" s="30">
        <v>341.49981249999996</v>
      </c>
      <c r="I170" s="79"/>
      <c r="J170" s="39"/>
      <c r="K170" s="39"/>
      <c r="L170" s="45"/>
      <c r="M170" s="45"/>
      <c r="N170" s="45"/>
      <c r="O170" s="45"/>
      <c r="P170" s="45"/>
      <c r="Q170" s="45"/>
      <c r="R170" s="45"/>
      <c r="S170" s="45" t="s">
        <v>401</v>
      </c>
      <c r="T170" s="45"/>
      <c r="U170" s="45" t="s">
        <v>401</v>
      </c>
      <c r="V170" s="45" t="s">
        <v>401</v>
      </c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62"/>
    </row>
    <row r="171" spans="1:35" ht="13.8">
      <c r="A171" s="54" t="s">
        <v>398</v>
      </c>
      <c r="B171" s="36" t="s">
        <v>510</v>
      </c>
      <c r="C171" s="36" t="s">
        <v>511</v>
      </c>
      <c r="D171" s="53">
        <v>488.67812499999997</v>
      </c>
      <c r="E171" s="53">
        <v>488.67812499999997</v>
      </c>
      <c r="F171" s="53">
        <v>0.05</v>
      </c>
      <c r="G171" s="30">
        <v>591.36103125</v>
      </c>
      <c r="H171" s="30">
        <v>591.36103125</v>
      </c>
      <c r="I171" s="79"/>
      <c r="J171" s="39"/>
      <c r="K171" s="39"/>
      <c r="L171" s="45"/>
      <c r="M171" s="45"/>
      <c r="N171" s="45"/>
      <c r="O171" s="45"/>
      <c r="P171" s="45"/>
      <c r="Q171" s="45"/>
      <c r="R171" s="45"/>
      <c r="S171" s="45" t="s">
        <v>401</v>
      </c>
      <c r="T171" s="45"/>
      <c r="U171" s="45" t="s">
        <v>401</v>
      </c>
      <c r="V171" s="45" t="s">
        <v>401</v>
      </c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62"/>
    </row>
    <row r="172" spans="1:35" ht="13.8">
      <c r="A172" s="54" t="s">
        <v>398</v>
      </c>
      <c r="B172" s="36" t="s">
        <v>512</v>
      </c>
      <c r="C172" s="36" t="s">
        <v>513</v>
      </c>
      <c r="D172" s="53">
        <v>1110.971875</v>
      </c>
      <c r="E172" s="53">
        <v>1110.971875</v>
      </c>
      <c r="F172" s="53">
        <v>0.05</v>
      </c>
      <c r="G172" s="30">
        <v>1344.3364687499998</v>
      </c>
      <c r="H172" s="30">
        <v>1344.3364687499998</v>
      </c>
      <c r="I172" s="79"/>
      <c r="J172" s="39"/>
      <c r="K172" s="39"/>
      <c r="L172" s="45"/>
      <c r="M172" s="45"/>
      <c r="N172" s="45"/>
      <c r="O172" s="45"/>
      <c r="P172" s="45"/>
      <c r="Q172" s="45"/>
      <c r="R172" s="45"/>
      <c r="S172" s="45" t="s">
        <v>401</v>
      </c>
      <c r="T172" s="45"/>
      <c r="U172" s="45" t="s">
        <v>401</v>
      </c>
      <c r="V172" s="45" t="s">
        <v>401</v>
      </c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62"/>
    </row>
    <row r="173" spans="1:35" ht="13.8">
      <c r="A173" s="54" t="s">
        <v>398</v>
      </c>
      <c r="B173" s="36" t="s">
        <v>514</v>
      </c>
      <c r="C173" s="36" t="s">
        <v>515</v>
      </c>
      <c r="D173" s="53">
        <v>1360.4499999999998</v>
      </c>
      <c r="E173" s="53">
        <v>1360.4499999999998</v>
      </c>
      <c r="F173" s="53">
        <v>0.05</v>
      </c>
      <c r="G173" s="30">
        <v>1646.2049999999997</v>
      </c>
      <c r="H173" s="30">
        <v>1646.2049999999997</v>
      </c>
      <c r="I173" s="79"/>
      <c r="J173" s="39"/>
      <c r="K173" s="39"/>
      <c r="L173" s="45"/>
      <c r="M173" s="45"/>
      <c r="N173" s="45"/>
      <c r="O173" s="45"/>
      <c r="P173" s="45"/>
      <c r="Q173" s="45"/>
      <c r="R173" s="45"/>
      <c r="S173" s="45" t="s">
        <v>401</v>
      </c>
      <c r="T173" s="45"/>
      <c r="U173" s="45" t="s">
        <v>401</v>
      </c>
      <c r="V173" s="45" t="s">
        <v>401</v>
      </c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62"/>
    </row>
    <row r="174" spans="1:35" ht="13.8">
      <c r="A174" s="54" t="s">
        <v>398</v>
      </c>
      <c r="B174" s="36" t="s">
        <v>516</v>
      </c>
      <c r="C174" s="36" t="s">
        <v>517</v>
      </c>
      <c r="D174" s="53">
        <v>2429.375</v>
      </c>
      <c r="E174" s="53">
        <v>2429.375</v>
      </c>
      <c r="F174" s="53">
        <v>0.05</v>
      </c>
      <c r="G174" s="30">
        <v>2939.6042500000003</v>
      </c>
      <c r="H174" s="30">
        <v>2939.6042500000003</v>
      </c>
      <c r="I174" s="79"/>
      <c r="J174" s="39"/>
      <c r="K174" s="39"/>
      <c r="L174" s="45"/>
      <c r="M174" s="45"/>
      <c r="N174" s="45"/>
      <c r="O174" s="45"/>
      <c r="P174" s="45"/>
      <c r="Q174" s="45"/>
      <c r="R174" s="45"/>
      <c r="S174" s="45" t="s">
        <v>401</v>
      </c>
      <c r="T174" s="45"/>
      <c r="U174" s="45" t="s">
        <v>401</v>
      </c>
      <c r="V174" s="45" t="s">
        <v>401</v>
      </c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62"/>
    </row>
    <row r="175" spans="1:35" ht="13.8">
      <c r="A175" s="54" t="s">
        <v>398</v>
      </c>
      <c r="B175" s="36" t="s">
        <v>518</v>
      </c>
      <c r="C175" s="36" t="s">
        <v>519</v>
      </c>
      <c r="D175" s="53">
        <v>3012.4250000000002</v>
      </c>
      <c r="E175" s="53">
        <v>3012.4250000000002</v>
      </c>
      <c r="F175" s="53">
        <v>0.05</v>
      </c>
      <c r="G175" s="30">
        <v>3645.0947500000002</v>
      </c>
      <c r="H175" s="30">
        <v>3645.0947500000002</v>
      </c>
      <c r="I175" s="79"/>
      <c r="J175" s="39"/>
      <c r="K175" s="39"/>
      <c r="L175" s="45"/>
      <c r="M175" s="45"/>
      <c r="N175" s="45"/>
      <c r="O175" s="45"/>
      <c r="P175" s="45"/>
      <c r="Q175" s="45"/>
      <c r="R175" s="45"/>
      <c r="S175" s="45" t="s">
        <v>401</v>
      </c>
      <c r="T175" s="45"/>
      <c r="U175" s="45" t="s">
        <v>401</v>
      </c>
      <c r="V175" s="45" t="s">
        <v>401</v>
      </c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62"/>
    </row>
    <row r="176" spans="1:35" ht="13.8">
      <c r="A176" s="54" t="s">
        <v>398</v>
      </c>
      <c r="B176" s="36" t="s">
        <v>520</v>
      </c>
      <c r="C176" s="36" t="s">
        <v>521</v>
      </c>
      <c r="D176" s="53">
        <v>3109.6000000000004</v>
      </c>
      <c r="E176" s="53">
        <v>3109.6000000000004</v>
      </c>
      <c r="F176" s="53">
        <v>0.05</v>
      </c>
      <c r="G176" s="30">
        <v>3762.6765000000005</v>
      </c>
      <c r="H176" s="30">
        <v>3762.6765000000005</v>
      </c>
      <c r="I176" s="79"/>
      <c r="J176" s="39"/>
      <c r="K176" s="39"/>
      <c r="L176" s="45"/>
      <c r="M176" s="45"/>
      <c r="N176" s="45"/>
      <c r="O176" s="45"/>
      <c r="P176" s="45"/>
      <c r="Q176" s="45"/>
      <c r="R176" s="45"/>
      <c r="S176" s="45" t="s">
        <v>401</v>
      </c>
      <c r="T176" s="45"/>
      <c r="U176" s="45" t="s">
        <v>401</v>
      </c>
      <c r="V176" s="45" t="s">
        <v>401</v>
      </c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62"/>
    </row>
    <row r="177" spans="1:35" ht="13.8">
      <c r="A177" s="54" t="s">
        <v>398</v>
      </c>
      <c r="B177" s="36" t="s">
        <v>522</v>
      </c>
      <c r="C177" s="36" t="s">
        <v>523</v>
      </c>
      <c r="D177" s="53">
        <v>1779.9843750000002</v>
      </c>
      <c r="E177" s="53">
        <v>1779.9843750000002</v>
      </c>
      <c r="F177" s="53">
        <v>0.05</v>
      </c>
      <c r="G177" s="30">
        <v>2153.8415937500004</v>
      </c>
      <c r="H177" s="30">
        <v>2153.8415937500004</v>
      </c>
      <c r="I177" s="79"/>
      <c r="J177" s="39"/>
      <c r="K177" s="39"/>
      <c r="L177" s="45"/>
      <c r="M177" s="45"/>
      <c r="N177" s="45"/>
      <c r="O177" s="45"/>
      <c r="P177" s="45"/>
      <c r="Q177" s="45"/>
      <c r="R177" s="45"/>
      <c r="S177" s="45" t="s">
        <v>401</v>
      </c>
      <c r="T177" s="45"/>
      <c r="U177" s="45" t="s">
        <v>401</v>
      </c>
      <c r="V177" s="45" t="s">
        <v>401</v>
      </c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62"/>
    </row>
    <row r="178" spans="1:35" ht="13.8">
      <c r="A178" s="54" t="s">
        <v>398</v>
      </c>
      <c r="B178" s="36" t="s">
        <v>524</v>
      </c>
      <c r="C178" s="36" t="s">
        <v>525</v>
      </c>
      <c r="D178" s="53">
        <v>1224.405</v>
      </c>
      <c r="E178" s="53">
        <v>1224.405</v>
      </c>
      <c r="F178" s="53">
        <v>0.05</v>
      </c>
      <c r="G178" s="30">
        <v>1481.5905499999999</v>
      </c>
      <c r="H178" s="30">
        <v>1481.5905499999999</v>
      </c>
      <c r="I178" s="79"/>
      <c r="J178" s="39"/>
      <c r="K178" s="39"/>
      <c r="L178" s="45"/>
      <c r="M178" s="45"/>
      <c r="N178" s="45"/>
      <c r="O178" s="45"/>
      <c r="P178" s="45"/>
      <c r="Q178" s="45"/>
      <c r="R178" s="45"/>
      <c r="S178" s="45" t="s">
        <v>401</v>
      </c>
      <c r="T178" s="45"/>
      <c r="U178" s="45" t="s">
        <v>401</v>
      </c>
      <c r="V178" s="45" t="s">
        <v>401</v>
      </c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62"/>
    </row>
    <row r="179" spans="1:35" ht="13.8">
      <c r="A179" s="54" t="s">
        <v>398</v>
      </c>
      <c r="B179" s="36" t="s">
        <v>504</v>
      </c>
      <c r="C179" s="36" t="s">
        <v>526</v>
      </c>
      <c r="D179" s="53">
        <v>1409.0374999999999</v>
      </c>
      <c r="E179" s="53">
        <v>1409.0374999999999</v>
      </c>
      <c r="F179" s="53">
        <v>0.05</v>
      </c>
      <c r="G179" s="30">
        <v>1704.9958749999998</v>
      </c>
      <c r="H179" s="30">
        <v>1704.9958749999998</v>
      </c>
      <c r="I179" s="79"/>
      <c r="J179" s="39"/>
      <c r="K179" s="39"/>
      <c r="L179" s="45"/>
      <c r="M179" s="45"/>
      <c r="N179" s="45"/>
      <c r="O179" s="45"/>
      <c r="P179" s="45"/>
      <c r="Q179" s="45"/>
      <c r="R179" s="45"/>
      <c r="S179" s="45" t="s">
        <v>401</v>
      </c>
      <c r="T179" s="45"/>
      <c r="U179" s="45" t="s">
        <v>401</v>
      </c>
      <c r="V179" s="45" t="s">
        <v>401</v>
      </c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62"/>
    </row>
    <row r="180" spans="1:35" ht="13.8">
      <c r="A180" s="54" t="s">
        <v>398</v>
      </c>
      <c r="B180" s="36" t="s">
        <v>527</v>
      </c>
      <c r="C180" s="36" t="s">
        <v>528</v>
      </c>
      <c r="D180" s="53">
        <v>3367.1137500000004</v>
      </c>
      <c r="E180" s="53">
        <v>3367.1137500000004</v>
      </c>
      <c r="F180" s="53">
        <v>0.05</v>
      </c>
      <c r="G180" s="30">
        <v>4074.2681375000006</v>
      </c>
      <c r="H180" s="30">
        <v>4074.2681375000006</v>
      </c>
      <c r="I180" s="79"/>
      <c r="J180" s="39"/>
      <c r="K180" s="39"/>
      <c r="L180" s="45"/>
      <c r="M180" s="45"/>
      <c r="N180" s="45"/>
      <c r="O180" s="45"/>
      <c r="P180" s="45"/>
      <c r="Q180" s="45"/>
      <c r="R180" s="45"/>
      <c r="S180" s="45" t="s">
        <v>401</v>
      </c>
      <c r="T180" s="45"/>
      <c r="U180" s="45" t="s">
        <v>401</v>
      </c>
      <c r="V180" s="45" t="s">
        <v>401</v>
      </c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62"/>
    </row>
    <row r="181" spans="1:35" ht="13.8">
      <c r="A181" s="54" t="s">
        <v>398</v>
      </c>
      <c r="B181" s="36" t="s">
        <v>529</v>
      </c>
      <c r="C181" s="36" t="s">
        <v>530</v>
      </c>
      <c r="D181" s="53">
        <v>3887</v>
      </c>
      <c r="E181" s="53">
        <v>3887</v>
      </c>
      <c r="F181" s="53">
        <v>0.05</v>
      </c>
      <c r="G181" s="30">
        <v>4703.3305</v>
      </c>
      <c r="H181" s="30">
        <v>4703.3305</v>
      </c>
      <c r="I181" s="79"/>
      <c r="J181" s="39"/>
      <c r="K181" s="39"/>
      <c r="L181" s="45"/>
      <c r="M181" s="45"/>
      <c r="N181" s="45"/>
      <c r="O181" s="45"/>
      <c r="P181" s="45"/>
      <c r="Q181" s="45"/>
      <c r="R181" s="45"/>
      <c r="S181" s="45" t="s">
        <v>401</v>
      </c>
      <c r="T181" s="45"/>
      <c r="U181" s="45" t="s">
        <v>401</v>
      </c>
      <c r="V181" s="45" t="s">
        <v>401</v>
      </c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62"/>
    </row>
    <row r="182" spans="1:35" ht="13.8">
      <c r="A182" s="54" t="s">
        <v>398</v>
      </c>
      <c r="B182" s="36" t="s">
        <v>531</v>
      </c>
      <c r="C182" s="36" t="s">
        <v>532</v>
      </c>
      <c r="D182" s="53">
        <v>2550.84375</v>
      </c>
      <c r="E182" s="53">
        <v>2550.84375</v>
      </c>
      <c r="F182" s="53">
        <v>0.05</v>
      </c>
      <c r="G182" s="30">
        <v>3086.5814375</v>
      </c>
      <c r="H182" s="30">
        <v>3086.5814375</v>
      </c>
      <c r="I182" s="79"/>
      <c r="J182" s="39"/>
      <c r="K182" s="39"/>
      <c r="L182" s="45"/>
      <c r="M182" s="45"/>
      <c r="N182" s="45"/>
      <c r="O182" s="45"/>
      <c r="P182" s="45"/>
      <c r="Q182" s="45"/>
      <c r="R182" s="45"/>
      <c r="S182" s="45" t="s">
        <v>401</v>
      </c>
      <c r="T182" s="45"/>
      <c r="U182" s="45" t="s">
        <v>401</v>
      </c>
      <c r="V182" s="45" t="s">
        <v>401</v>
      </c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62"/>
    </row>
    <row r="183" spans="1:35" ht="13.8">
      <c r="A183" s="54" t="s">
        <v>398</v>
      </c>
      <c r="B183" s="36" t="s">
        <v>533</v>
      </c>
      <c r="C183" s="36" t="s">
        <v>534</v>
      </c>
      <c r="D183" s="53">
        <v>3265.08</v>
      </c>
      <c r="E183" s="53">
        <v>3265.08</v>
      </c>
      <c r="F183" s="53">
        <v>0.05</v>
      </c>
      <c r="G183" s="30">
        <v>3950.8072999999999</v>
      </c>
      <c r="H183" s="30">
        <v>3950.8072999999999</v>
      </c>
      <c r="I183" s="79"/>
      <c r="J183" s="39"/>
      <c r="K183" s="39"/>
      <c r="L183" s="45"/>
      <c r="M183" s="45"/>
      <c r="N183" s="45"/>
      <c r="O183" s="45"/>
      <c r="P183" s="45"/>
      <c r="Q183" s="45"/>
      <c r="R183" s="45"/>
      <c r="S183" s="45" t="s">
        <v>401</v>
      </c>
      <c r="T183" s="45"/>
      <c r="U183" s="45" t="s">
        <v>401</v>
      </c>
      <c r="V183" s="45" t="s">
        <v>401</v>
      </c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62"/>
    </row>
    <row r="184" spans="1:35" ht="13.8">
      <c r="A184" s="54" t="s">
        <v>398</v>
      </c>
      <c r="B184" s="36" t="s">
        <v>506</v>
      </c>
      <c r="C184" s="36" t="s">
        <v>535</v>
      </c>
      <c r="D184" s="53">
        <v>490.54687499999994</v>
      </c>
      <c r="E184" s="53">
        <v>490.54687499999994</v>
      </c>
      <c r="F184" s="53">
        <v>0.05</v>
      </c>
      <c r="G184" s="30">
        <v>593.62221874999989</v>
      </c>
      <c r="H184" s="30">
        <v>593.62221874999989</v>
      </c>
      <c r="I184" s="79"/>
      <c r="J184" s="39"/>
      <c r="K184" s="39"/>
      <c r="L184" s="45"/>
      <c r="M184" s="45"/>
      <c r="N184" s="45"/>
      <c r="O184" s="45"/>
      <c r="P184" s="45"/>
      <c r="Q184" s="45"/>
      <c r="R184" s="45"/>
      <c r="S184" s="45" t="s">
        <v>401</v>
      </c>
      <c r="T184" s="45"/>
      <c r="U184" s="45" t="s">
        <v>401</v>
      </c>
      <c r="V184" s="45" t="s">
        <v>401</v>
      </c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62"/>
    </row>
    <row r="185" spans="1:35" ht="13.8">
      <c r="A185" s="54" t="s">
        <v>398</v>
      </c>
      <c r="B185" s="36" t="s">
        <v>452</v>
      </c>
      <c r="C185" s="36" t="s">
        <v>536</v>
      </c>
      <c r="D185" s="53">
        <v>47.653124999999996</v>
      </c>
      <c r="E185" s="53">
        <v>47.653124999999996</v>
      </c>
      <c r="F185" s="53">
        <v>0.05</v>
      </c>
      <c r="G185" s="30">
        <v>57.720781249999987</v>
      </c>
      <c r="H185" s="30">
        <v>57.720781249999987</v>
      </c>
      <c r="I185" s="79"/>
      <c r="J185" s="39"/>
      <c r="K185" s="39"/>
      <c r="L185" s="45"/>
      <c r="M185" s="45"/>
      <c r="N185" s="45"/>
      <c r="O185" s="45"/>
      <c r="P185" s="45"/>
      <c r="Q185" s="45"/>
      <c r="R185" s="45"/>
      <c r="S185" s="45" t="s">
        <v>401</v>
      </c>
      <c r="T185" s="45"/>
      <c r="U185" s="45" t="s">
        <v>401</v>
      </c>
      <c r="V185" s="45" t="s">
        <v>401</v>
      </c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62"/>
    </row>
    <row r="186" spans="1:35" ht="13.8">
      <c r="A186" s="54" t="s">
        <v>398</v>
      </c>
      <c r="B186" s="36" t="s">
        <v>537</v>
      </c>
      <c r="C186" s="36" t="s">
        <v>538</v>
      </c>
      <c r="D186" s="53">
        <v>341.92518749999999</v>
      </c>
      <c r="E186" s="53">
        <v>341.92518749999999</v>
      </c>
      <c r="F186" s="53">
        <v>0.05</v>
      </c>
      <c r="G186" s="30">
        <v>413.78997687499998</v>
      </c>
      <c r="H186" s="30">
        <v>413.78997687499998</v>
      </c>
      <c r="I186" s="79"/>
      <c r="J186" s="39"/>
      <c r="K186" s="39"/>
      <c r="L186" s="45"/>
      <c r="M186" s="45"/>
      <c r="N186" s="45"/>
      <c r="O186" s="45"/>
      <c r="P186" s="45"/>
      <c r="Q186" s="45"/>
      <c r="R186" s="45"/>
      <c r="S186" s="45" t="s">
        <v>401</v>
      </c>
      <c r="T186" s="45"/>
      <c r="U186" s="45" t="s">
        <v>401</v>
      </c>
      <c r="V186" s="45" t="s">
        <v>401</v>
      </c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62"/>
    </row>
    <row r="187" spans="1:35" ht="13.8">
      <c r="A187" s="54" t="s">
        <v>398</v>
      </c>
      <c r="B187" s="36" t="s">
        <v>539</v>
      </c>
      <c r="C187" s="36" t="s">
        <v>540</v>
      </c>
      <c r="D187" s="53">
        <v>650.85759375000009</v>
      </c>
      <c r="E187" s="53">
        <v>650.85759375000009</v>
      </c>
      <c r="F187" s="53">
        <v>0.05</v>
      </c>
      <c r="G187" s="30">
        <v>787.59818843750008</v>
      </c>
      <c r="H187" s="30">
        <v>787.59818843750008</v>
      </c>
      <c r="I187" s="79"/>
      <c r="J187" s="39"/>
      <c r="K187" s="39"/>
      <c r="L187" s="45"/>
      <c r="M187" s="45"/>
      <c r="N187" s="45"/>
      <c r="O187" s="45"/>
      <c r="P187" s="45"/>
      <c r="Q187" s="45"/>
      <c r="R187" s="45"/>
      <c r="S187" s="45" t="s">
        <v>401</v>
      </c>
      <c r="T187" s="45"/>
      <c r="U187" s="45" t="s">
        <v>401</v>
      </c>
      <c r="V187" s="45" t="s">
        <v>401</v>
      </c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62"/>
    </row>
    <row r="188" spans="1:35" ht="13.8">
      <c r="A188" s="54" t="s">
        <v>398</v>
      </c>
      <c r="B188" s="36" t="s">
        <v>541</v>
      </c>
      <c r="C188" s="36" t="s">
        <v>542</v>
      </c>
      <c r="D188" s="53">
        <v>462.89871875</v>
      </c>
      <c r="E188" s="53">
        <v>462.89871875</v>
      </c>
      <c r="F188" s="53">
        <v>0.05</v>
      </c>
      <c r="G188" s="30">
        <v>560.16794968750003</v>
      </c>
      <c r="H188" s="30">
        <v>560.16794968750003</v>
      </c>
      <c r="I188" s="79"/>
      <c r="J188" s="39"/>
      <c r="K188" s="39"/>
      <c r="L188" s="45"/>
      <c r="M188" s="45"/>
      <c r="N188" s="45"/>
      <c r="O188" s="45"/>
      <c r="P188" s="45"/>
      <c r="Q188" s="45"/>
      <c r="R188" s="45"/>
      <c r="S188" s="45" t="s">
        <v>401</v>
      </c>
      <c r="T188" s="45"/>
      <c r="U188" s="45" t="s">
        <v>401</v>
      </c>
      <c r="V188" s="45" t="s">
        <v>401</v>
      </c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62"/>
    </row>
    <row r="189" spans="1:35" ht="13.8">
      <c r="A189" s="54" t="s">
        <v>398</v>
      </c>
      <c r="B189" s="36" t="s">
        <v>543</v>
      </c>
      <c r="C189" s="36" t="s">
        <v>544</v>
      </c>
      <c r="D189" s="53">
        <v>650.85759375000009</v>
      </c>
      <c r="E189" s="53">
        <v>650.85759375000009</v>
      </c>
      <c r="F189" s="53">
        <v>0.05</v>
      </c>
      <c r="G189" s="30">
        <v>787.59818843750008</v>
      </c>
      <c r="H189" s="30">
        <v>787.59818843750008</v>
      </c>
      <c r="I189" s="79"/>
      <c r="J189" s="39"/>
      <c r="K189" s="39"/>
      <c r="L189" s="45"/>
      <c r="M189" s="45"/>
      <c r="N189" s="45"/>
      <c r="O189" s="45"/>
      <c r="P189" s="45"/>
      <c r="Q189" s="45"/>
      <c r="R189" s="45"/>
      <c r="S189" s="45" t="s">
        <v>401</v>
      </c>
      <c r="T189" s="45"/>
      <c r="U189" s="45" t="s">
        <v>401</v>
      </c>
      <c r="V189" s="45" t="s">
        <v>401</v>
      </c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62"/>
    </row>
    <row r="190" spans="1:35" ht="13.8">
      <c r="A190" s="54" t="s">
        <v>398</v>
      </c>
      <c r="B190" s="36" t="s">
        <v>545</v>
      </c>
      <c r="C190" s="36" t="s">
        <v>546</v>
      </c>
      <c r="D190" s="53">
        <v>650.85759375000009</v>
      </c>
      <c r="E190" s="53">
        <v>650.85759375000009</v>
      </c>
      <c r="F190" s="53">
        <v>0.05</v>
      </c>
      <c r="G190" s="30">
        <v>787.59818843750008</v>
      </c>
      <c r="H190" s="30">
        <v>787.59818843750008</v>
      </c>
      <c r="I190" s="79"/>
      <c r="J190" s="39"/>
      <c r="K190" s="39"/>
      <c r="L190" s="45"/>
      <c r="M190" s="45"/>
      <c r="N190" s="45"/>
      <c r="O190" s="45"/>
      <c r="P190" s="45"/>
      <c r="Q190" s="45"/>
      <c r="R190" s="45"/>
      <c r="S190" s="45" t="s">
        <v>401</v>
      </c>
      <c r="T190" s="45"/>
      <c r="U190" s="45" t="s">
        <v>401</v>
      </c>
      <c r="V190" s="45" t="s">
        <v>401</v>
      </c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62"/>
    </row>
    <row r="191" spans="1:35" ht="13.8">
      <c r="A191" s="54" t="s">
        <v>398</v>
      </c>
      <c r="B191" s="36" t="s">
        <v>547</v>
      </c>
      <c r="C191" s="36" t="s">
        <v>548</v>
      </c>
      <c r="D191" s="53">
        <v>21.584062499999998</v>
      </c>
      <c r="E191" s="53">
        <v>21.584062499999998</v>
      </c>
      <c r="F191" s="53">
        <v>0.05</v>
      </c>
      <c r="G191" s="30">
        <v>26.177215624999999</v>
      </c>
      <c r="H191" s="30">
        <v>26.177215624999999</v>
      </c>
      <c r="I191" s="79"/>
      <c r="J191" s="39"/>
      <c r="K191" s="39"/>
      <c r="L191" s="45"/>
      <c r="M191" s="45"/>
      <c r="N191" s="45"/>
      <c r="O191" s="45"/>
      <c r="P191" s="45"/>
      <c r="Q191" s="45"/>
      <c r="R191" s="45"/>
      <c r="S191" s="45" t="s">
        <v>401</v>
      </c>
      <c r="T191" s="45"/>
      <c r="U191" s="45" t="s">
        <v>401</v>
      </c>
      <c r="V191" s="45" t="s">
        <v>401</v>
      </c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62"/>
    </row>
    <row r="192" spans="1:35" ht="13.8">
      <c r="A192" s="54" t="s">
        <v>398</v>
      </c>
      <c r="B192" s="36" t="s">
        <v>549</v>
      </c>
      <c r="C192" s="36" t="s">
        <v>550</v>
      </c>
      <c r="D192" s="53">
        <v>303.15796874999995</v>
      </c>
      <c r="E192" s="53">
        <v>303.15796874999995</v>
      </c>
      <c r="F192" s="53">
        <v>0.05</v>
      </c>
      <c r="G192" s="30">
        <v>366.88164218749995</v>
      </c>
      <c r="H192" s="30">
        <v>366.88164218749995</v>
      </c>
      <c r="I192" s="79"/>
      <c r="J192" s="39"/>
      <c r="K192" s="39"/>
      <c r="L192" s="45"/>
      <c r="M192" s="45"/>
      <c r="N192" s="45"/>
      <c r="O192" s="45"/>
      <c r="P192" s="45"/>
      <c r="Q192" s="45"/>
      <c r="R192" s="45"/>
      <c r="S192" s="45" t="s">
        <v>401</v>
      </c>
      <c r="T192" s="45"/>
      <c r="U192" s="45" t="s">
        <v>401</v>
      </c>
      <c r="V192" s="45" t="s">
        <v>401</v>
      </c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62"/>
    </row>
    <row r="193" spans="1:35" ht="13.8">
      <c r="A193" s="54" t="s">
        <v>398</v>
      </c>
      <c r="B193" s="36" t="s">
        <v>551</v>
      </c>
      <c r="C193" s="36" t="s">
        <v>552</v>
      </c>
      <c r="D193" s="53">
        <v>363.78956249999999</v>
      </c>
      <c r="E193" s="53">
        <v>363.78956249999999</v>
      </c>
      <c r="F193" s="53">
        <v>0.05</v>
      </c>
      <c r="G193" s="30">
        <v>440.24587062500001</v>
      </c>
      <c r="H193" s="30">
        <v>440.24587062500001</v>
      </c>
      <c r="I193" s="79"/>
      <c r="J193" s="39"/>
      <c r="K193" s="39"/>
      <c r="L193" s="45"/>
      <c r="M193" s="45"/>
      <c r="N193" s="45"/>
      <c r="O193" s="45"/>
      <c r="P193" s="45"/>
      <c r="Q193" s="45"/>
      <c r="R193" s="45"/>
      <c r="S193" s="45" t="s">
        <v>401</v>
      </c>
      <c r="T193" s="45"/>
      <c r="U193" s="45" t="s">
        <v>401</v>
      </c>
      <c r="V193" s="45" t="s">
        <v>401</v>
      </c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62"/>
    </row>
    <row r="194" spans="1:35" ht="13.8">
      <c r="A194" s="54" t="s">
        <v>398</v>
      </c>
      <c r="B194" s="36" t="s">
        <v>553</v>
      </c>
      <c r="C194" s="36" t="s">
        <v>554</v>
      </c>
      <c r="D194" s="53">
        <v>234.52812499999999</v>
      </c>
      <c r="E194" s="53">
        <v>234.52812499999999</v>
      </c>
      <c r="F194" s="53">
        <v>0.05</v>
      </c>
      <c r="G194" s="30">
        <v>283.83953124999999</v>
      </c>
      <c r="H194" s="30">
        <v>283.83953124999999</v>
      </c>
      <c r="I194" s="79"/>
      <c r="J194" s="39"/>
      <c r="K194" s="39"/>
      <c r="L194" s="45"/>
      <c r="M194" s="45"/>
      <c r="N194" s="45"/>
      <c r="O194" s="45"/>
      <c r="P194" s="45"/>
      <c r="Q194" s="45"/>
      <c r="R194" s="45"/>
      <c r="S194" s="45" t="s">
        <v>401</v>
      </c>
      <c r="T194" s="45"/>
      <c r="U194" s="45" t="s">
        <v>401</v>
      </c>
      <c r="V194" s="45" t="s">
        <v>401</v>
      </c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62"/>
    </row>
    <row r="195" spans="1:35" ht="13.8">
      <c r="A195" s="54" t="s">
        <v>398</v>
      </c>
      <c r="B195" s="36" t="s">
        <v>555</v>
      </c>
      <c r="C195" s="36" t="s">
        <v>556</v>
      </c>
      <c r="D195" s="53">
        <v>341.046875</v>
      </c>
      <c r="E195" s="53">
        <v>341.046875</v>
      </c>
      <c r="F195" s="53">
        <v>0.05</v>
      </c>
      <c r="G195" s="30">
        <v>412.72721875000002</v>
      </c>
      <c r="H195" s="30">
        <v>412.72721875000002</v>
      </c>
      <c r="I195" s="79"/>
      <c r="J195" s="39"/>
      <c r="K195" s="39"/>
      <c r="L195" s="45"/>
      <c r="M195" s="45"/>
      <c r="N195" s="45"/>
      <c r="O195" s="45"/>
      <c r="P195" s="45"/>
      <c r="Q195" s="45"/>
      <c r="R195" s="45"/>
      <c r="S195" s="45" t="s">
        <v>401</v>
      </c>
      <c r="T195" s="45"/>
      <c r="U195" s="45" t="s">
        <v>401</v>
      </c>
      <c r="V195" s="45" t="s">
        <v>401</v>
      </c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62"/>
    </row>
    <row r="196" spans="1:35" ht="13.8">
      <c r="A196" s="54" t="s">
        <v>398</v>
      </c>
      <c r="B196" s="36" t="s">
        <v>557</v>
      </c>
      <c r="C196" s="36" t="s">
        <v>558</v>
      </c>
      <c r="D196" s="53">
        <v>430.74687499999999</v>
      </c>
      <c r="E196" s="53">
        <v>430.74687499999999</v>
      </c>
      <c r="F196" s="53">
        <v>0.05</v>
      </c>
      <c r="G196" s="30">
        <v>521.26421874999994</v>
      </c>
      <c r="H196" s="30">
        <v>521.26421874999994</v>
      </c>
      <c r="I196" s="79"/>
      <c r="J196" s="39"/>
      <c r="K196" s="39"/>
      <c r="L196" s="45"/>
      <c r="M196" s="45"/>
      <c r="N196" s="45"/>
      <c r="O196" s="45"/>
      <c r="P196" s="45"/>
      <c r="Q196" s="45"/>
      <c r="R196" s="45"/>
      <c r="S196" s="45" t="s">
        <v>401</v>
      </c>
      <c r="T196" s="45"/>
      <c r="U196" s="45" t="s">
        <v>401</v>
      </c>
      <c r="V196" s="45" t="s">
        <v>401</v>
      </c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62"/>
    </row>
    <row r="197" spans="1:35" ht="13.8">
      <c r="A197" s="54" t="s">
        <v>398</v>
      </c>
      <c r="B197" s="36" t="s">
        <v>559</v>
      </c>
      <c r="C197" s="36" t="s">
        <v>560</v>
      </c>
      <c r="D197" s="53">
        <v>99.978125000000006</v>
      </c>
      <c r="E197" s="53">
        <v>99.978125000000006</v>
      </c>
      <c r="F197" s="53">
        <v>0.05</v>
      </c>
      <c r="G197" s="30">
        <v>121.03403125</v>
      </c>
      <c r="H197" s="30">
        <v>121.03403125</v>
      </c>
      <c r="I197" s="79"/>
      <c r="J197" s="39"/>
      <c r="K197" s="39"/>
      <c r="L197" s="45"/>
      <c r="M197" s="45"/>
      <c r="N197" s="45"/>
      <c r="O197" s="45"/>
      <c r="P197" s="45"/>
      <c r="Q197" s="45"/>
      <c r="R197" s="45"/>
      <c r="S197" s="45" t="s">
        <v>401</v>
      </c>
      <c r="T197" s="45"/>
      <c r="U197" s="45" t="s">
        <v>401</v>
      </c>
      <c r="V197" s="45" t="s">
        <v>401</v>
      </c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62"/>
    </row>
    <row r="198" spans="1:35" ht="13.8">
      <c r="A198" s="54" t="s">
        <v>398</v>
      </c>
      <c r="B198" s="36" t="s">
        <v>561</v>
      </c>
      <c r="C198" s="36" t="s">
        <v>562</v>
      </c>
      <c r="D198" s="53">
        <v>586.69406249999986</v>
      </c>
      <c r="E198" s="53">
        <v>586.69406249999986</v>
      </c>
      <c r="F198" s="53">
        <v>0.05</v>
      </c>
      <c r="G198" s="30">
        <v>709.96031562499979</v>
      </c>
      <c r="H198" s="30">
        <v>709.96031562499979</v>
      </c>
      <c r="I198" s="79"/>
      <c r="J198" s="39"/>
      <c r="K198" s="39"/>
      <c r="L198" s="45"/>
      <c r="M198" s="45"/>
      <c r="N198" s="45"/>
      <c r="O198" s="45"/>
      <c r="P198" s="45"/>
      <c r="Q198" s="45"/>
      <c r="R198" s="45"/>
      <c r="S198" s="45" t="s">
        <v>401</v>
      </c>
      <c r="T198" s="45"/>
      <c r="U198" s="45" t="s">
        <v>401</v>
      </c>
      <c r="V198" s="45" t="s">
        <v>401</v>
      </c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62"/>
    </row>
    <row r="199" spans="1:35" ht="13.8">
      <c r="A199" s="54" t="s">
        <v>398</v>
      </c>
      <c r="B199" s="36" t="s">
        <v>563</v>
      </c>
      <c r="C199" s="36" t="s">
        <v>564</v>
      </c>
      <c r="D199" s="53">
        <v>292.45937499999997</v>
      </c>
      <c r="E199" s="53">
        <v>292.45937499999997</v>
      </c>
      <c r="F199" s="53">
        <v>0.05</v>
      </c>
      <c r="G199" s="30">
        <v>353.93634374999993</v>
      </c>
      <c r="H199" s="30">
        <v>353.93634374999993</v>
      </c>
      <c r="I199" s="79"/>
      <c r="J199" s="39"/>
      <c r="K199" s="39"/>
      <c r="L199" s="45"/>
      <c r="M199" s="45"/>
      <c r="N199" s="45"/>
      <c r="O199" s="45"/>
      <c r="P199" s="45"/>
      <c r="Q199" s="45"/>
      <c r="R199" s="45"/>
      <c r="S199" s="45" t="s">
        <v>401</v>
      </c>
      <c r="T199" s="45"/>
      <c r="U199" s="45" t="s">
        <v>401</v>
      </c>
      <c r="V199" s="45" t="s">
        <v>401</v>
      </c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62"/>
    </row>
    <row r="200" spans="1:35" ht="13.8">
      <c r="A200" s="54" t="s">
        <v>398</v>
      </c>
      <c r="B200" s="36" t="s">
        <v>565</v>
      </c>
      <c r="C200" s="36" t="s">
        <v>566</v>
      </c>
      <c r="D200" s="53">
        <v>529.79062499999998</v>
      </c>
      <c r="E200" s="53">
        <v>529.79062499999998</v>
      </c>
      <c r="F200" s="53">
        <v>0.05</v>
      </c>
      <c r="G200" s="30">
        <v>641.10715624999989</v>
      </c>
      <c r="H200" s="30">
        <v>641.10715624999989</v>
      </c>
      <c r="I200" s="79"/>
      <c r="J200" s="39"/>
      <c r="K200" s="39"/>
      <c r="L200" s="45"/>
      <c r="M200" s="45"/>
      <c r="N200" s="45"/>
      <c r="O200" s="45"/>
      <c r="P200" s="45"/>
      <c r="Q200" s="45"/>
      <c r="R200" s="45"/>
      <c r="S200" s="45" t="s">
        <v>401</v>
      </c>
      <c r="T200" s="45"/>
      <c r="U200" s="45" t="s">
        <v>401</v>
      </c>
      <c r="V200" s="45" t="s">
        <v>401</v>
      </c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62"/>
    </row>
    <row r="201" spans="1:35" ht="13.8">
      <c r="A201" s="54" t="s">
        <v>398</v>
      </c>
      <c r="B201" s="36" t="s">
        <v>567</v>
      </c>
      <c r="C201" s="36" t="s">
        <v>568</v>
      </c>
      <c r="D201" s="53">
        <v>481.71703124999999</v>
      </c>
      <c r="E201" s="53">
        <v>481.71703124999999</v>
      </c>
      <c r="F201" s="53">
        <v>0.05</v>
      </c>
      <c r="G201" s="30">
        <v>582.93810781249999</v>
      </c>
      <c r="H201" s="30">
        <v>582.93810781249999</v>
      </c>
      <c r="I201" s="79"/>
      <c r="J201" s="39"/>
      <c r="K201" s="39"/>
      <c r="L201" s="45"/>
      <c r="M201" s="45"/>
      <c r="N201" s="45"/>
      <c r="O201" s="45"/>
      <c r="P201" s="45"/>
      <c r="Q201" s="45"/>
      <c r="R201" s="45"/>
      <c r="S201" s="45" t="s">
        <v>401</v>
      </c>
      <c r="T201" s="45"/>
      <c r="U201" s="45" t="s">
        <v>401</v>
      </c>
      <c r="V201" s="45" t="s">
        <v>401</v>
      </c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62"/>
    </row>
    <row r="202" spans="1:35" ht="13.8">
      <c r="A202" s="54" t="s">
        <v>398</v>
      </c>
      <c r="B202" s="36" t="s">
        <v>569</v>
      </c>
      <c r="C202" s="36" t="s">
        <v>570</v>
      </c>
      <c r="D202" s="53">
        <v>60.827812500000007</v>
      </c>
      <c r="E202" s="53">
        <v>60.827812500000007</v>
      </c>
      <c r="F202" s="53">
        <v>0.05</v>
      </c>
      <c r="G202" s="30">
        <v>73.662153125000003</v>
      </c>
      <c r="H202" s="30">
        <v>73.662153125000003</v>
      </c>
      <c r="I202" s="79"/>
      <c r="J202" s="39"/>
      <c r="K202" s="39"/>
      <c r="L202" s="45"/>
      <c r="M202" s="45"/>
      <c r="N202" s="45"/>
      <c r="O202" s="45"/>
      <c r="P202" s="45"/>
      <c r="Q202" s="45"/>
      <c r="R202" s="45"/>
      <c r="S202" s="45" t="s">
        <v>401</v>
      </c>
      <c r="T202" s="45"/>
      <c r="U202" s="45" t="s">
        <v>401</v>
      </c>
      <c r="V202" s="45" t="s">
        <v>401</v>
      </c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62"/>
    </row>
    <row r="203" spans="1:35" ht="13.8">
      <c r="A203" s="54" t="s">
        <v>398</v>
      </c>
      <c r="B203" s="36" t="s">
        <v>571</v>
      </c>
      <c r="C203" s="36" t="s">
        <v>572</v>
      </c>
      <c r="D203" s="53">
        <v>47.092500000000008</v>
      </c>
      <c r="E203" s="53">
        <v>47.092500000000008</v>
      </c>
      <c r="F203" s="53">
        <v>0.05</v>
      </c>
      <c r="G203" s="30">
        <v>57.042425000000001</v>
      </c>
      <c r="H203" s="30">
        <v>57.042425000000001</v>
      </c>
      <c r="I203" s="79"/>
      <c r="J203" s="39"/>
      <c r="K203" s="39"/>
      <c r="L203" s="45"/>
      <c r="M203" s="45"/>
      <c r="N203" s="45"/>
      <c r="O203" s="45"/>
      <c r="P203" s="45"/>
      <c r="Q203" s="45"/>
      <c r="R203" s="45"/>
      <c r="S203" s="45" t="s">
        <v>401</v>
      </c>
      <c r="T203" s="45"/>
      <c r="U203" s="45" t="s">
        <v>401</v>
      </c>
      <c r="V203" s="45" t="s">
        <v>401</v>
      </c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62"/>
    </row>
    <row r="204" spans="1:35" ht="13.8">
      <c r="A204" s="54" t="s">
        <v>398</v>
      </c>
      <c r="B204" s="36" t="s">
        <v>573</v>
      </c>
      <c r="C204" s="36" t="s">
        <v>574</v>
      </c>
      <c r="D204" s="53">
        <v>86.336249999999993</v>
      </c>
      <c r="E204" s="53">
        <v>86.336249999999993</v>
      </c>
      <c r="F204" s="53">
        <v>0.05</v>
      </c>
      <c r="G204" s="30">
        <v>104.52736249999998</v>
      </c>
      <c r="H204" s="30">
        <v>104.52736249999998</v>
      </c>
      <c r="I204" s="79"/>
      <c r="J204" s="39"/>
      <c r="K204" s="39"/>
      <c r="L204" s="45"/>
      <c r="M204" s="45"/>
      <c r="N204" s="45"/>
      <c r="O204" s="45"/>
      <c r="P204" s="45"/>
      <c r="Q204" s="45"/>
      <c r="R204" s="45"/>
      <c r="S204" s="45" t="s">
        <v>401</v>
      </c>
      <c r="T204" s="45"/>
      <c r="U204" s="45" t="s">
        <v>401</v>
      </c>
      <c r="V204" s="45" t="s">
        <v>401</v>
      </c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62"/>
    </row>
    <row r="205" spans="1:35" ht="13.8">
      <c r="A205" s="54" t="s">
        <v>398</v>
      </c>
      <c r="B205" s="36" t="s">
        <v>575</v>
      </c>
      <c r="C205" s="36" t="s">
        <v>576</v>
      </c>
      <c r="D205" s="53">
        <v>135.484375</v>
      </c>
      <c r="E205" s="53">
        <v>135.484375</v>
      </c>
      <c r="F205" s="53">
        <v>0.05</v>
      </c>
      <c r="G205" s="30">
        <v>163.99659375000002</v>
      </c>
      <c r="H205" s="30">
        <v>163.99659375000002</v>
      </c>
      <c r="I205" s="79"/>
      <c r="J205" s="39"/>
      <c r="K205" s="39"/>
      <c r="L205" s="45"/>
      <c r="M205" s="45"/>
      <c r="N205" s="45"/>
      <c r="O205" s="45"/>
      <c r="P205" s="45"/>
      <c r="Q205" s="45"/>
      <c r="R205" s="45"/>
      <c r="S205" s="45" t="s">
        <v>401</v>
      </c>
      <c r="T205" s="45"/>
      <c r="U205" s="45" t="s">
        <v>401</v>
      </c>
      <c r="V205" s="45" t="s">
        <v>401</v>
      </c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62"/>
    </row>
    <row r="206" spans="1:35" ht="13.8">
      <c r="A206" s="54" t="s">
        <v>398</v>
      </c>
      <c r="B206" s="36" t="s">
        <v>577</v>
      </c>
      <c r="C206" s="36" t="s">
        <v>578</v>
      </c>
      <c r="D206" s="53">
        <v>336.375</v>
      </c>
      <c r="E206" s="53">
        <v>336.375</v>
      </c>
      <c r="F206" s="53">
        <v>0.05</v>
      </c>
      <c r="G206" s="30">
        <v>407.07425000000001</v>
      </c>
      <c r="H206" s="30">
        <v>407.07425000000001</v>
      </c>
      <c r="I206" s="79"/>
      <c r="J206" s="39"/>
      <c r="K206" s="39"/>
      <c r="L206" s="45"/>
      <c r="M206" s="45"/>
      <c r="N206" s="45"/>
      <c r="O206" s="45"/>
      <c r="P206" s="45"/>
      <c r="Q206" s="45"/>
      <c r="R206" s="45"/>
      <c r="S206" s="45" t="s">
        <v>401</v>
      </c>
      <c r="T206" s="45"/>
      <c r="U206" s="45" t="s">
        <v>401</v>
      </c>
      <c r="V206" s="45" t="s">
        <v>401</v>
      </c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62"/>
    </row>
    <row r="207" spans="1:35" ht="13.8">
      <c r="A207" s="54" t="s">
        <v>398</v>
      </c>
      <c r="B207" s="36" t="s">
        <v>579</v>
      </c>
      <c r="C207" s="36" t="s">
        <v>580</v>
      </c>
      <c r="D207" s="53">
        <v>20.556249999999999</v>
      </c>
      <c r="E207" s="53">
        <v>20.556249999999999</v>
      </c>
      <c r="F207" s="53">
        <v>0.05</v>
      </c>
      <c r="G207" s="30">
        <v>24.933562499999997</v>
      </c>
      <c r="H207" s="30">
        <v>24.933562499999997</v>
      </c>
      <c r="I207" s="79"/>
      <c r="J207" s="39"/>
      <c r="K207" s="39"/>
      <c r="L207" s="45"/>
      <c r="M207" s="45"/>
      <c r="N207" s="45"/>
      <c r="O207" s="45"/>
      <c r="P207" s="45"/>
      <c r="Q207" s="45"/>
      <c r="R207" s="45"/>
      <c r="S207" s="45" t="s">
        <v>401</v>
      </c>
      <c r="T207" s="45"/>
      <c r="U207" s="45" t="s">
        <v>401</v>
      </c>
      <c r="V207" s="45" t="s">
        <v>401</v>
      </c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62"/>
    </row>
    <row r="208" spans="1:35" ht="13.8">
      <c r="A208" s="54" t="s">
        <v>398</v>
      </c>
      <c r="B208" s="36" t="s">
        <v>581</v>
      </c>
      <c r="C208" s="36" t="s">
        <v>582</v>
      </c>
      <c r="D208" s="53">
        <v>1121.25</v>
      </c>
      <c r="E208" s="53">
        <v>1121.25</v>
      </c>
      <c r="F208" s="53">
        <v>0.05</v>
      </c>
      <c r="G208" s="30">
        <v>1356.7729999999999</v>
      </c>
      <c r="H208" s="30">
        <v>1356.7729999999999</v>
      </c>
      <c r="I208" s="79"/>
      <c r="J208" s="39"/>
      <c r="K208" s="39"/>
      <c r="L208" s="45"/>
      <c r="M208" s="45"/>
      <c r="N208" s="45"/>
      <c r="O208" s="45"/>
      <c r="P208" s="45"/>
      <c r="Q208" s="45"/>
      <c r="R208" s="45"/>
      <c r="S208" s="45" t="s">
        <v>401</v>
      </c>
      <c r="T208" s="45"/>
      <c r="U208" s="45" t="s">
        <v>401</v>
      </c>
      <c r="V208" s="45" t="s">
        <v>401</v>
      </c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62"/>
    </row>
    <row r="209" spans="1:35" ht="13.8">
      <c r="A209" s="54" t="s">
        <v>398</v>
      </c>
      <c r="B209" s="36" t="s">
        <v>583</v>
      </c>
      <c r="C209" s="36" t="s">
        <v>584</v>
      </c>
      <c r="D209" s="53">
        <v>93.437499999999986</v>
      </c>
      <c r="E209" s="53">
        <v>93.437499999999986</v>
      </c>
      <c r="F209" s="53">
        <v>0.05</v>
      </c>
      <c r="G209" s="30">
        <v>113.11987499999998</v>
      </c>
      <c r="H209" s="30">
        <v>113.11987499999998</v>
      </c>
      <c r="I209" s="79"/>
      <c r="J209" s="39"/>
      <c r="K209" s="39"/>
      <c r="L209" s="45"/>
      <c r="M209" s="45"/>
      <c r="N209" s="45"/>
      <c r="O209" s="45"/>
      <c r="P209" s="45"/>
      <c r="Q209" s="45"/>
      <c r="R209" s="45"/>
      <c r="S209" s="45" t="s">
        <v>401</v>
      </c>
      <c r="T209" s="45"/>
      <c r="U209" s="45" t="s">
        <v>401</v>
      </c>
      <c r="V209" s="45" t="s">
        <v>401</v>
      </c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62"/>
    </row>
    <row r="210" spans="1:35" ht="13.8">
      <c r="A210" s="54" t="s">
        <v>398</v>
      </c>
      <c r="B210" s="36" t="s">
        <v>585</v>
      </c>
      <c r="C210" s="36" t="s">
        <v>586</v>
      </c>
      <c r="D210" s="53">
        <v>121.46875</v>
      </c>
      <c r="E210" s="53">
        <v>121.46875</v>
      </c>
      <c r="F210" s="53">
        <v>0.05</v>
      </c>
      <c r="G210" s="30">
        <v>147.0376875</v>
      </c>
      <c r="H210" s="30">
        <v>147.0376875</v>
      </c>
      <c r="I210" s="79"/>
      <c r="J210" s="39"/>
      <c r="K210" s="39"/>
      <c r="L210" s="45"/>
      <c r="M210" s="45"/>
      <c r="N210" s="45"/>
      <c r="O210" s="45"/>
      <c r="P210" s="45"/>
      <c r="Q210" s="45"/>
      <c r="R210" s="45"/>
      <c r="S210" s="45" t="s">
        <v>401</v>
      </c>
      <c r="T210" s="45"/>
      <c r="U210" s="45" t="s">
        <v>401</v>
      </c>
      <c r="V210" s="45" t="s">
        <v>401</v>
      </c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62"/>
    </row>
    <row r="211" spans="1:35" ht="13.8">
      <c r="A211" s="54" t="s">
        <v>398</v>
      </c>
      <c r="B211" s="36" t="s">
        <v>587</v>
      </c>
      <c r="C211" s="36" t="s">
        <v>588</v>
      </c>
      <c r="D211" s="53">
        <v>121.46875</v>
      </c>
      <c r="E211" s="53">
        <v>121.46875</v>
      </c>
      <c r="F211" s="53">
        <v>0.05</v>
      </c>
      <c r="G211" s="30">
        <v>147.0376875</v>
      </c>
      <c r="H211" s="30">
        <v>147.0376875</v>
      </c>
      <c r="I211" s="79"/>
      <c r="J211" s="39"/>
      <c r="K211" s="39"/>
      <c r="L211" s="45"/>
      <c r="M211" s="45"/>
      <c r="N211" s="45"/>
      <c r="O211" s="45"/>
      <c r="P211" s="45"/>
      <c r="Q211" s="45"/>
      <c r="R211" s="45"/>
      <c r="S211" s="45" t="s">
        <v>401</v>
      </c>
      <c r="T211" s="45"/>
      <c r="U211" s="45" t="s">
        <v>401</v>
      </c>
      <c r="V211" s="45" t="s">
        <v>401</v>
      </c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62"/>
    </row>
    <row r="212" spans="1:35" ht="13.8">
      <c r="A212" s="54" t="s">
        <v>398</v>
      </c>
      <c r="B212" s="36" t="s">
        <v>589</v>
      </c>
      <c r="C212" s="36" t="s">
        <v>590</v>
      </c>
      <c r="D212" s="53">
        <v>299</v>
      </c>
      <c r="E212" s="53">
        <v>299</v>
      </c>
      <c r="F212" s="53">
        <v>0.05</v>
      </c>
      <c r="G212" s="30">
        <v>361.85050000000001</v>
      </c>
      <c r="H212" s="30">
        <v>361.85050000000001</v>
      </c>
      <c r="I212" s="79"/>
      <c r="J212" s="39"/>
      <c r="K212" s="39"/>
      <c r="L212" s="45"/>
      <c r="M212" s="45"/>
      <c r="N212" s="45"/>
      <c r="O212" s="45"/>
      <c r="P212" s="45"/>
      <c r="Q212" s="45"/>
      <c r="R212" s="45"/>
      <c r="S212" s="45" t="s">
        <v>401</v>
      </c>
      <c r="T212" s="45"/>
      <c r="U212" s="45" t="s">
        <v>401</v>
      </c>
      <c r="V212" s="45" t="s">
        <v>401</v>
      </c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62"/>
    </row>
    <row r="213" spans="1:35" ht="13.8">
      <c r="A213" s="54" t="s">
        <v>398</v>
      </c>
      <c r="B213" s="36" t="s">
        <v>591</v>
      </c>
      <c r="C213" s="36" t="s">
        <v>592</v>
      </c>
      <c r="D213" s="53">
        <v>45.784374999999997</v>
      </c>
      <c r="E213" s="53">
        <v>45.784374999999997</v>
      </c>
      <c r="F213" s="53">
        <v>0.05</v>
      </c>
      <c r="G213" s="30">
        <v>55.459593749999989</v>
      </c>
      <c r="H213" s="30">
        <v>55.459593749999989</v>
      </c>
      <c r="I213" s="79"/>
      <c r="J213" s="39"/>
      <c r="K213" s="39"/>
      <c r="L213" s="45"/>
      <c r="M213" s="45"/>
      <c r="N213" s="45"/>
      <c r="O213" s="45"/>
      <c r="P213" s="45"/>
      <c r="Q213" s="45"/>
      <c r="R213" s="45"/>
      <c r="S213" s="45" t="s">
        <v>401</v>
      </c>
      <c r="T213" s="45"/>
      <c r="U213" s="45" t="s">
        <v>401</v>
      </c>
      <c r="V213" s="45" t="s">
        <v>401</v>
      </c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62"/>
    </row>
    <row r="214" spans="1:35" ht="13.8">
      <c r="A214" s="54" t="s">
        <v>398</v>
      </c>
      <c r="B214" s="36" t="s">
        <v>593</v>
      </c>
      <c r="C214" s="36" t="s">
        <v>594</v>
      </c>
      <c r="D214" s="53">
        <v>139.22187499999998</v>
      </c>
      <c r="E214" s="53">
        <v>139.22187499999998</v>
      </c>
      <c r="F214" s="53">
        <v>0.05</v>
      </c>
      <c r="G214" s="30">
        <v>168.51896875</v>
      </c>
      <c r="H214" s="30">
        <v>168.51896875</v>
      </c>
      <c r="I214" s="79"/>
      <c r="J214" s="39"/>
      <c r="K214" s="39"/>
      <c r="L214" s="45"/>
      <c r="M214" s="45"/>
      <c r="N214" s="45"/>
      <c r="O214" s="45"/>
      <c r="P214" s="45"/>
      <c r="Q214" s="45"/>
      <c r="R214" s="45"/>
      <c r="S214" s="45" t="s">
        <v>401</v>
      </c>
      <c r="T214" s="45"/>
      <c r="U214" s="45" t="s">
        <v>401</v>
      </c>
      <c r="V214" s="45" t="s">
        <v>401</v>
      </c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62"/>
    </row>
    <row r="215" spans="1:35" ht="13.8">
      <c r="A215" s="54" t="s">
        <v>398</v>
      </c>
      <c r="B215" s="36" t="s">
        <v>595</v>
      </c>
      <c r="C215" s="36" t="s">
        <v>596</v>
      </c>
      <c r="D215" s="53">
        <v>19.376601562499996</v>
      </c>
      <c r="E215" s="53">
        <v>19.376601562499996</v>
      </c>
      <c r="F215" s="53">
        <v>0.05</v>
      </c>
      <c r="G215" s="30">
        <v>23.506187890624997</v>
      </c>
      <c r="H215" s="30">
        <v>23.506187890624997</v>
      </c>
      <c r="I215" s="79"/>
      <c r="J215" s="39"/>
      <c r="K215" s="39"/>
      <c r="L215" s="45"/>
      <c r="M215" s="45"/>
      <c r="N215" s="45"/>
      <c r="O215" s="45"/>
      <c r="P215" s="45"/>
      <c r="Q215" s="45"/>
      <c r="R215" s="45"/>
      <c r="S215" s="45" t="s">
        <v>401</v>
      </c>
      <c r="T215" s="45"/>
      <c r="U215" s="45" t="s">
        <v>401</v>
      </c>
      <c r="V215" s="45" t="s">
        <v>401</v>
      </c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62"/>
    </row>
    <row r="216" spans="1:35" ht="13.8">
      <c r="A216" s="54" t="s">
        <v>398</v>
      </c>
      <c r="B216" s="36" t="s">
        <v>597</v>
      </c>
      <c r="C216" s="36" t="s">
        <v>598</v>
      </c>
      <c r="D216" s="53">
        <v>14.436093750000001</v>
      </c>
      <c r="E216" s="53">
        <v>14.436093750000001</v>
      </c>
      <c r="F216" s="53">
        <v>0.05</v>
      </c>
      <c r="G216" s="30">
        <v>17.528173437500001</v>
      </c>
      <c r="H216" s="30">
        <v>17.528173437500001</v>
      </c>
      <c r="I216" s="79"/>
      <c r="J216" s="39"/>
      <c r="K216" s="39"/>
      <c r="L216" s="45"/>
      <c r="M216" s="45"/>
      <c r="N216" s="45"/>
      <c r="O216" s="45"/>
      <c r="P216" s="45"/>
      <c r="Q216" s="45"/>
      <c r="R216" s="45"/>
      <c r="S216" s="45" t="s">
        <v>401</v>
      </c>
      <c r="T216" s="45"/>
      <c r="U216" s="45" t="s">
        <v>401</v>
      </c>
      <c r="V216" s="45" t="s">
        <v>401</v>
      </c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62"/>
    </row>
    <row r="217" spans="1:35" ht="13.8">
      <c r="A217" s="54" t="s">
        <v>398</v>
      </c>
      <c r="B217" s="36" t="s">
        <v>599</v>
      </c>
      <c r="C217" s="36" t="s">
        <v>600</v>
      </c>
      <c r="D217" s="53">
        <v>401.78124999999994</v>
      </c>
      <c r="E217" s="53">
        <v>401.78124999999994</v>
      </c>
      <c r="F217" s="53">
        <v>0.05</v>
      </c>
      <c r="G217" s="30">
        <v>486.21581249999991</v>
      </c>
      <c r="H217" s="30">
        <v>486.21581249999991</v>
      </c>
      <c r="I217" s="79"/>
      <c r="J217" s="39"/>
      <c r="K217" s="39"/>
      <c r="L217" s="45"/>
      <c r="M217" s="45"/>
      <c r="N217" s="45"/>
      <c r="O217" s="45"/>
      <c r="P217" s="45"/>
      <c r="Q217" s="45"/>
      <c r="R217" s="45"/>
      <c r="S217" s="45" t="s">
        <v>401</v>
      </c>
      <c r="T217" s="45"/>
      <c r="U217" s="45" t="s">
        <v>401</v>
      </c>
      <c r="V217" s="45" t="s">
        <v>401</v>
      </c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62"/>
    </row>
    <row r="218" spans="1:35" ht="13.8">
      <c r="A218" s="54" t="s">
        <v>398</v>
      </c>
      <c r="B218" s="36" t="s">
        <v>601</v>
      </c>
      <c r="C218" s="36" t="s">
        <v>602</v>
      </c>
      <c r="D218" s="53">
        <v>373.74999999999994</v>
      </c>
      <c r="E218" s="53">
        <v>373.74999999999994</v>
      </c>
      <c r="F218" s="53">
        <v>0.05</v>
      </c>
      <c r="G218" s="30">
        <v>452.29799999999994</v>
      </c>
      <c r="H218" s="30">
        <v>452.29799999999994</v>
      </c>
      <c r="I218" s="79"/>
      <c r="J218" s="39"/>
      <c r="K218" s="39"/>
      <c r="L218" s="45"/>
      <c r="M218" s="45"/>
      <c r="N218" s="45"/>
      <c r="O218" s="45"/>
      <c r="P218" s="45"/>
      <c r="Q218" s="45"/>
      <c r="R218" s="45"/>
      <c r="S218" s="45" t="s">
        <v>401</v>
      </c>
      <c r="T218" s="45"/>
      <c r="U218" s="45" t="s">
        <v>401</v>
      </c>
      <c r="V218" s="45" t="s">
        <v>401</v>
      </c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62"/>
    </row>
    <row r="219" spans="1:35" ht="13.8">
      <c r="A219" s="54">
        <v>65</v>
      </c>
      <c r="B219" s="36" t="s">
        <v>603</v>
      </c>
      <c r="C219" s="36" t="s">
        <v>604</v>
      </c>
      <c r="D219" s="53">
        <v>28.031249999999996</v>
      </c>
      <c r="E219" s="53">
        <v>28.031249999999996</v>
      </c>
      <c r="F219" s="53">
        <v>0.05</v>
      </c>
      <c r="G219" s="30">
        <v>33.978312499999994</v>
      </c>
      <c r="H219" s="30">
        <v>33.978312499999994</v>
      </c>
      <c r="I219" s="79"/>
      <c r="J219" s="39"/>
      <c r="K219" s="39"/>
      <c r="L219" s="45"/>
      <c r="M219" s="45"/>
      <c r="N219" s="45"/>
      <c r="O219" s="45"/>
      <c r="P219" s="45"/>
      <c r="Q219" s="45"/>
      <c r="R219" s="45"/>
      <c r="S219" s="45" t="s">
        <v>401</v>
      </c>
      <c r="T219" s="45"/>
      <c r="U219" s="45" t="s">
        <v>401</v>
      </c>
      <c r="V219" s="45" t="s">
        <v>401</v>
      </c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62"/>
    </row>
    <row r="220" spans="1:35" ht="13.8">
      <c r="A220" s="54">
        <v>65</v>
      </c>
      <c r="B220" s="36" t="s">
        <v>605</v>
      </c>
      <c r="C220" s="36" t="s">
        <v>606</v>
      </c>
      <c r="D220" s="53">
        <v>313.89393749999994</v>
      </c>
      <c r="E220" s="53">
        <v>313.89393749999994</v>
      </c>
      <c r="F220" s="53">
        <v>0.05</v>
      </c>
      <c r="G220" s="30">
        <v>379.8721643749999</v>
      </c>
      <c r="H220" s="30">
        <v>379.8721643749999</v>
      </c>
      <c r="I220" s="79"/>
      <c r="J220" s="39"/>
      <c r="K220" s="39"/>
      <c r="L220" s="45"/>
      <c r="M220" s="45"/>
      <c r="N220" s="45"/>
      <c r="O220" s="45"/>
      <c r="P220" s="45"/>
      <c r="Q220" s="45"/>
      <c r="R220" s="45"/>
      <c r="S220" s="45" t="s">
        <v>401</v>
      </c>
      <c r="T220" s="45"/>
      <c r="U220" s="45" t="s">
        <v>401</v>
      </c>
      <c r="V220" s="45" t="s">
        <v>401</v>
      </c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62"/>
    </row>
    <row r="221" spans="1:35" ht="13.8">
      <c r="A221" s="54">
        <v>65</v>
      </c>
      <c r="B221" s="36" t="s">
        <v>607</v>
      </c>
      <c r="C221" s="36" t="s">
        <v>608</v>
      </c>
      <c r="D221" s="53">
        <v>67.517937500000002</v>
      </c>
      <c r="E221" s="53">
        <v>67.517937500000002</v>
      </c>
      <c r="F221" s="53">
        <v>0.05</v>
      </c>
      <c r="G221" s="30">
        <v>81.757204375000001</v>
      </c>
      <c r="H221" s="30">
        <v>81.757204375000001</v>
      </c>
      <c r="I221" s="79"/>
      <c r="J221" s="39"/>
      <c r="K221" s="39"/>
      <c r="L221" s="45"/>
      <c r="M221" s="45"/>
      <c r="N221" s="45"/>
      <c r="O221" s="45"/>
      <c r="P221" s="45"/>
      <c r="Q221" s="45"/>
      <c r="R221" s="45"/>
      <c r="S221" s="45" t="s">
        <v>401</v>
      </c>
      <c r="T221" s="45"/>
      <c r="U221" s="45" t="s">
        <v>401</v>
      </c>
      <c r="V221" s="45" t="s">
        <v>401</v>
      </c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62"/>
    </row>
    <row r="222" spans="1:35" ht="13.8">
      <c r="A222" s="54">
        <v>65</v>
      </c>
      <c r="B222" s="36" t="s">
        <v>609</v>
      </c>
      <c r="C222" s="36" t="s">
        <v>610</v>
      </c>
      <c r="D222" s="53">
        <v>306.78334374999997</v>
      </c>
      <c r="E222" s="53">
        <v>306.78334374999997</v>
      </c>
      <c r="F222" s="53">
        <v>0.05</v>
      </c>
      <c r="G222" s="30">
        <v>371.26834593749999</v>
      </c>
      <c r="H222" s="30">
        <v>371.26834593749999</v>
      </c>
      <c r="I222" s="79"/>
      <c r="J222" s="39"/>
      <c r="K222" s="39"/>
      <c r="L222" s="45"/>
      <c r="M222" s="45"/>
      <c r="N222" s="45"/>
      <c r="O222" s="45"/>
      <c r="P222" s="45"/>
      <c r="Q222" s="45"/>
      <c r="R222" s="45"/>
      <c r="S222" s="45" t="s">
        <v>401</v>
      </c>
      <c r="T222" s="45"/>
      <c r="U222" s="45" t="s">
        <v>401</v>
      </c>
      <c r="V222" s="45" t="s">
        <v>401</v>
      </c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62"/>
    </row>
    <row r="223" spans="1:35" ht="13.8">
      <c r="A223" s="54">
        <v>65</v>
      </c>
      <c r="B223" s="36" t="s">
        <v>611</v>
      </c>
      <c r="C223" s="36" t="s">
        <v>612</v>
      </c>
      <c r="D223" s="53">
        <v>230.32343750000001</v>
      </c>
      <c r="E223" s="53">
        <v>230.32343750000001</v>
      </c>
      <c r="F223" s="53">
        <v>0.05</v>
      </c>
      <c r="G223" s="30">
        <v>278.75185937500004</v>
      </c>
      <c r="H223" s="30">
        <v>278.75185937500004</v>
      </c>
      <c r="I223" s="79"/>
      <c r="J223" s="39"/>
      <c r="K223" s="39"/>
      <c r="L223" s="45"/>
      <c r="M223" s="45"/>
      <c r="N223" s="45"/>
      <c r="O223" s="45"/>
      <c r="P223" s="45"/>
      <c r="Q223" s="45"/>
      <c r="R223" s="45"/>
      <c r="S223" s="45" t="s">
        <v>401</v>
      </c>
      <c r="T223" s="45"/>
      <c r="U223" s="45" t="s">
        <v>401</v>
      </c>
      <c r="V223" s="45" t="s">
        <v>401</v>
      </c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62"/>
    </row>
    <row r="224" spans="1:35" ht="13.8">
      <c r="A224" s="54">
        <v>65</v>
      </c>
      <c r="B224" s="36" t="s">
        <v>613</v>
      </c>
      <c r="C224" s="36" t="s">
        <v>614</v>
      </c>
      <c r="D224" s="53">
        <v>761.15121875</v>
      </c>
      <c r="E224" s="53">
        <v>761.15121875</v>
      </c>
      <c r="F224" s="53">
        <v>0.05</v>
      </c>
      <c r="G224" s="30">
        <v>921.05347468749994</v>
      </c>
      <c r="H224" s="30">
        <v>921.05347468749994</v>
      </c>
      <c r="I224" s="79"/>
      <c r="J224" s="39"/>
      <c r="K224" s="39"/>
      <c r="L224" s="45"/>
      <c r="M224" s="45"/>
      <c r="N224" s="45"/>
      <c r="O224" s="45"/>
      <c r="P224" s="45"/>
      <c r="Q224" s="45"/>
      <c r="R224" s="45"/>
      <c r="S224" s="45" t="s">
        <v>401</v>
      </c>
      <c r="T224" s="45"/>
      <c r="U224" s="45" t="s">
        <v>401</v>
      </c>
      <c r="V224" s="45" t="s">
        <v>401</v>
      </c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62"/>
    </row>
    <row r="225" spans="1:35" ht="13.8">
      <c r="A225" s="54">
        <v>65</v>
      </c>
      <c r="B225" s="36" t="s">
        <v>615</v>
      </c>
      <c r="C225" s="36" t="s">
        <v>616</v>
      </c>
      <c r="D225" s="53">
        <v>604.751233125</v>
      </c>
      <c r="E225" s="53">
        <v>604.751233125</v>
      </c>
      <c r="F225" s="53">
        <v>0.05</v>
      </c>
      <c r="G225" s="30">
        <v>731.80949208124991</v>
      </c>
      <c r="H225" s="30">
        <v>731.80949208124991</v>
      </c>
      <c r="I225" s="79"/>
      <c r="J225" s="39"/>
      <c r="K225" s="39"/>
      <c r="L225" s="45"/>
      <c r="M225" s="45"/>
      <c r="N225" s="45"/>
      <c r="O225" s="45"/>
      <c r="P225" s="45"/>
      <c r="Q225" s="45"/>
      <c r="R225" s="45"/>
      <c r="S225" s="45" t="s">
        <v>401</v>
      </c>
      <c r="T225" s="45"/>
      <c r="U225" s="45" t="s">
        <v>401</v>
      </c>
      <c r="V225" s="45" t="s">
        <v>401</v>
      </c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62"/>
    </row>
    <row r="226" spans="1:35" ht="13.8">
      <c r="A226" s="54">
        <v>65</v>
      </c>
      <c r="B226" s="36" t="s">
        <v>617</v>
      </c>
      <c r="C226" s="36" t="s">
        <v>618</v>
      </c>
      <c r="D226" s="53">
        <v>292.94711874999996</v>
      </c>
      <c r="E226" s="53">
        <v>292.94711874999996</v>
      </c>
      <c r="F226" s="53">
        <v>0.05</v>
      </c>
      <c r="G226" s="30">
        <v>354.52651368749997</v>
      </c>
      <c r="H226" s="30">
        <v>354.52651368749997</v>
      </c>
      <c r="I226" s="79"/>
      <c r="J226" s="39"/>
      <c r="K226" s="39"/>
      <c r="L226" s="45"/>
      <c r="M226" s="45"/>
      <c r="N226" s="45"/>
      <c r="O226" s="45"/>
      <c r="P226" s="45"/>
      <c r="Q226" s="45"/>
      <c r="R226" s="45"/>
      <c r="S226" s="45" t="s">
        <v>401</v>
      </c>
      <c r="T226" s="45"/>
      <c r="U226" s="45" t="s">
        <v>401</v>
      </c>
      <c r="V226" s="45" t="s">
        <v>401</v>
      </c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62"/>
    </row>
    <row r="227" spans="1:35" ht="13.8">
      <c r="A227" s="54">
        <v>65</v>
      </c>
      <c r="B227" s="36" t="s">
        <v>619</v>
      </c>
      <c r="C227" s="36" t="s">
        <v>620</v>
      </c>
      <c r="D227" s="53">
        <v>333.36070625000002</v>
      </c>
      <c r="E227" s="53">
        <v>333.36070625000002</v>
      </c>
      <c r="F227" s="53">
        <v>0.05</v>
      </c>
      <c r="G227" s="30">
        <v>403.42695456250004</v>
      </c>
      <c r="H227" s="30">
        <v>403.42695456250004</v>
      </c>
      <c r="I227" s="79"/>
      <c r="J227" s="39"/>
      <c r="K227" s="39"/>
      <c r="L227" s="45"/>
      <c r="M227" s="45"/>
      <c r="N227" s="45"/>
      <c r="O227" s="45"/>
      <c r="P227" s="45"/>
      <c r="Q227" s="45"/>
      <c r="R227" s="45"/>
      <c r="S227" s="45" t="s">
        <v>401</v>
      </c>
      <c r="T227" s="45"/>
      <c r="U227" s="45" t="s">
        <v>401</v>
      </c>
      <c r="V227" s="45" t="s">
        <v>401</v>
      </c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62"/>
    </row>
    <row r="228" spans="1:35" ht="13.8">
      <c r="A228" s="54">
        <v>65</v>
      </c>
      <c r="B228" s="36" t="s">
        <v>621</v>
      </c>
      <c r="C228" s="36" t="s">
        <v>622</v>
      </c>
      <c r="D228" s="53">
        <v>337.99670125</v>
      </c>
      <c r="E228" s="53">
        <v>337.99670125</v>
      </c>
      <c r="F228" s="53">
        <v>0.05</v>
      </c>
      <c r="G228" s="30">
        <v>409.03650851250001</v>
      </c>
      <c r="H228" s="30">
        <v>409.03650851250001</v>
      </c>
      <c r="I228" s="79"/>
      <c r="J228" s="39"/>
      <c r="K228" s="39"/>
      <c r="L228" s="45"/>
      <c r="M228" s="45"/>
      <c r="N228" s="45"/>
      <c r="O228" s="45"/>
      <c r="P228" s="45"/>
      <c r="Q228" s="45"/>
      <c r="R228" s="45"/>
      <c r="S228" s="45" t="s">
        <v>401</v>
      </c>
      <c r="T228" s="45"/>
      <c r="U228" s="45" t="s">
        <v>401</v>
      </c>
      <c r="V228" s="45" t="s">
        <v>401</v>
      </c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62"/>
    </row>
    <row r="229" spans="1:35" ht="13.8">
      <c r="A229" s="54">
        <v>65</v>
      </c>
      <c r="B229" s="57" t="s">
        <v>623</v>
      </c>
      <c r="C229" s="57" t="s">
        <v>624</v>
      </c>
      <c r="D229" s="53">
        <v>348.90141812500002</v>
      </c>
      <c r="E229" s="53">
        <v>348.90141812500002</v>
      </c>
      <c r="F229" s="53">
        <v>0.05</v>
      </c>
      <c r="G229" s="30">
        <v>422.23121593125001</v>
      </c>
      <c r="H229" s="30">
        <v>422.23121593125001</v>
      </c>
      <c r="I229" s="79"/>
      <c r="J229" s="39"/>
      <c r="K229" s="39"/>
      <c r="L229" s="45"/>
      <c r="M229" s="45"/>
      <c r="N229" s="45"/>
      <c r="O229" s="45"/>
      <c r="P229" s="45"/>
      <c r="Q229" s="45"/>
      <c r="R229" s="45"/>
      <c r="S229" s="45" t="s">
        <v>401</v>
      </c>
      <c r="T229" s="45"/>
      <c r="U229" s="45" t="s">
        <v>401</v>
      </c>
      <c r="V229" s="45" t="s">
        <v>401</v>
      </c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62"/>
    </row>
    <row r="230" spans="1:35" ht="13.8">
      <c r="A230" s="54">
        <v>65</v>
      </c>
      <c r="B230" s="57" t="s">
        <v>625</v>
      </c>
      <c r="C230" s="57" t="s">
        <v>626</v>
      </c>
      <c r="D230" s="53">
        <v>135.39374062499999</v>
      </c>
      <c r="E230" s="53">
        <v>135.39374062499999</v>
      </c>
      <c r="F230" s="53">
        <v>0.05</v>
      </c>
      <c r="G230" s="30">
        <v>163.88692615625001</v>
      </c>
      <c r="H230" s="30">
        <v>163.88692615625001</v>
      </c>
      <c r="I230" s="79"/>
      <c r="J230" s="39"/>
      <c r="K230" s="39"/>
      <c r="L230" s="45"/>
      <c r="M230" s="45"/>
      <c r="N230" s="45"/>
      <c r="O230" s="45"/>
      <c r="P230" s="45"/>
      <c r="Q230" s="45"/>
      <c r="R230" s="45"/>
      <c r="S230" s="45" t="s">
        <v>401</v>
      </c>
      <c r="T230" s="45"/>
      <c r="U230" s="45" t="s">
        <v>401</v>
      </c>
      <c r="V230" s="45" t="s">
        <v>401</v>
      </c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62"/>
    </row>
    <row r="231" spans="1:35" ht="13.8">
      <c r="A231" s="54">
        <v>65</v>
      </c>
      <c r="B231" s="57" t="s">
        <v>627</v>
      </c>
      <c r="C231" s="57" t="s">
        <v>628</v>
      </c>
      <c r="D231" s="53">
        <v>135.39374062499999</v>
      </c>
      <c r="E231" s="53">
        <v>135.39374062499999</v>
      </c>
      <c r="F231" s="53">
        <v>0.05</v>
      </c>
      <c r="G231" s="30">
        <v>163.88692615625001</v>
      </c>
      <c r="H231" s="30">
        <v>163.88692615625001</v>
      </c>
      <c r="I231" s="79"/>
      <c r="J231" s="39"/>
      <c r="K231" s="39"/>
      <c r="L231" s="45"/>
      <c r="M231" s="45"/>
      <c r="N231" s="45"/>
      <c r="O231" s="45"/>
      <c r="P231" s="45"/>
      <c r="Q231" s="45"/>
      <c r="R231" s="45"/>
      <c r="S231" s="45" t="s">
        <v>401</v>
      </c>
      <c r="T231" s="45"/>
      <c r="U231" s="45" t="s">
        <v>401</v>
      </c>
      <c r="V231" s="45" t="s">
        <v>401</v>
      </c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62"/>
    </row>
    <row r="232" spans="1:35" ht="13.8">
      <c r="A232" s="54">
        <v>65</v>
      </c>
      <c r="B232" s="57" t="s">
        <v>629</v>
      </c>
      <c r="C232" s="57" t="s">
        <v>630</v>
      </c>
      <c r="D232" s="53">
        <v>33.917812499999997</v>
      </c>
      <c r="E232" s="53">
        <v>33.917812499999997</v>
      </c>
      <c r="F232" s="53">
        <v>0.05</v>
      </c>
      <c r="G232" s="30">
        <v>41.101053124999993</v>
      </c>
      <c r="H232" s="30">
        <v>41.101053124999993</v>
      </c>
      <c r="I232" s="79"/>
      <c r="J232" s="39"/>
      <c r="K232" s="39"/>
      <c r="L232" s="45"/>
      <c r="M232" s="45"/>
      <c r="N232" s="45"/>
      <c r="O232" s="45"/>
      <c r="P232" s="45"/>
      <c r="Q232" s="45"/>
      <c r="R232" s="45"/>
      <c r="S232" s="45" t="s">
        <v>401</v>
      </c>
      <c r="T232" s="45"/>
      <c r="U232" s="45" t="s">
        <v>401</v>
      </c>
      <c r="V232" s="45" t="s">
        <v>401</v>
      </c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62"/>
    </row>
    <row r="233" spans="1:35" ht="13.8">
      <c r="A233" s="54">
        <v>65</v>
      </c>
      <c r="B233" s="57" t="s">
        <v>631</v>
      </c>
      <c r="C233" s="57" t="s">
        <v>632</v>
      </c>
      <c r="D233" s="53">
        <v>204.11328437499998</v>
      </c>
      <c r="E233" s="53">
        <v>204.11328437499998</v>
      </c>
      <c r="F233" s="53">
        <v>0.05</v>
      </c>
      <c r="G233" s="30">
        <v>247.03757409374998</v>
      </c>
      <c r="H233" s="30">
        <v>247.03757409374998</v>
      </c>
      <c r="I233" s="79"/>
      <c r="J233" s="39"/>
      <c r="K233" s="39"/>
      <c r="L233" s="45"/>
      <c r="M233" s="45"/>
      <c r="N233" s="45"/>
      <c r="O233" s="45"/>
      <c r="P233" s="45"/>
      <c r="Q233" s="45"/>
      <c r="R233" s="45"/>
      <c r="S233" s="45" t="s">
        <v>401</v>
      </c>
      <c r="T233" s="45"/>
      <c r="U233" s="45" t="s">
        <v>401</v>
      </c>
      <c r="V233" s="45" t="s">
        <v>401</v>
      </c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62"/>
    </row>
    <row r="234" spans="1:35" ht="13.8">
      <c r="A234" s="58">
        <v>65</v>
      </c>
      <c r="B234" s="59" t="s">
        <v>633</v>
      </c>
      <c r="C234" s="59" t="s">
        <v>634</v>
      </c>
      <c r="D234" s="53">
        <v>252.90821562499997</v>
      </c>
      <c r="E234" s="53">
        <v>252.90821562499997</v>
      </c>
      <c r="F234" s="53">
        <v>0.05</v>
      </c>
      <c r="G234" s="30">
        <v>306.07944090624994</v>
      </c>
      <c r="H234" s="30">
        <v>306.07944090624994</v>
      </c>
      <c r="I234" s="79"/>
      <c r="J234" s="39"/>
      <c r="K234" s="39"/>
      <c r="L234" s="45"/>
      <c r="M234" s="45"/>
      <c r="N234" s="45"/>
      <c r="O234" s="45"/>
      <c r="P234" s="45"/>
      <c r="Q234" s="45"/>
      <c r="R234" s="45"/>
      <c r="S234" s="45" t="s">
        <v>401</v>
      </c>
      <c r="T234" s="45"/>
      <c r="U234" s="45" t="s">
        <v>401</v>
      </c>
      <c r="V234" s="45" t="s">
        <v>401</v>
      </c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62"/>
    </row>
    <row r="235" spans="1:35" ht="13.8">
      <c r="A235" s="58">
        <v>65</v>
      </c>
      <c r="B235" s="29" t="s">
        <v>635</v>
      </c>
      <c r="C235" s="29" t="s">
        <v>636</v>
      </c>
      <c r="D235" s="53">
        <v>204.40649124999999</v>
      </c>
      <c r="E235" s="53">
        <v>204.40649124999999</v>
      </c>
      <c r="F235" s="53">
        <v>0.05</v>
      </c>
      <c r="G235" s="30">
        <v>247.3923544125</v>
      </c>
      <c r="H235" s="30">
        <v>247.3923544125</v>
      </c>
      <c r="I235" s="79"/>
      <c r="J235" s="39"/>
      <c r="K235" s="39"/>
      <c r="L235" s="45"/>
      <c r="M235" s="45"/>
      <c r="N235" s="45"/>
      <c r="O235" s="45"/>
      <c r="P235" s="45"/>
      <c r="Q235" s="45"/>
      <c r="R235" s="45"/>
      <c r="S235" s="45" t="s">
        <v>401</v>
      </c>
      <c r="T235" s="45"/>
      <c r="U235" s="45" t="s">
        <v>401</v>
      </c>
      <c r="V235" s="45" t="s">
        <v>401</v>
      </c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62"/>
    </row>
    <row r="236" spans="1:35" ht="13.8">
      <c r="A236" s="58">
        <v>65</v>
      </c>
      <c r="B236" s="29" t="s">
        <v>637</v>
      </c>
      <c r="C236" s="29" t="s">
        <v>638</v>
      </c>
      <c r="D236" s="53">
        <v>82.305356249999988</v>
      </c>
      <c r="E236" s="53">
        <v>82.305356249999988</v>
      </c>
      <c r="F236" s="53">
        <v>0.05</v>
      </c>
      <c r="G236" s="30">
        <v>99.649981062499975</v>
      </c>
      <c r="H236" s="30">
        <v>99.649981062499975</v>
      </c>
      <c r="I236" s="79"/>
      <c r="J236" s="39"/>
      <c r="K236" s="39"/>
      <c r="L236" s="45"/>
      <c r="M236" s="45"/>
      <c r="N236" s="45"/>
      <c r="O236" s="45"/>
      <c r="P236" s="45"/>
      <c r="Q236" s="45"/>
      <c r="R236" s="45"/>
      <c r="S236" s="45" t="s">
        <v>401</v>
      </c>
      <c r="T236" s="45"/>
      <c r="U236" s="45" t="s">
        <v>401</v>
      </c>
      <c r="V236" s="45" t="s">
        <v>401</v>
      </c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62"/>
    </row>
    <row r="237" spans="1:35" ht="13.8">
      <c r="A237" s="58">
        <v>65</v>
      </c>
      <c r="B237" s="29" t="s">
        <v>631</v>
      </c>
      <c r="C237" s="29" t="s">
        <v>639</v>
      </c>
      <c r="D237" s="53">
        <v>269.369286875</v>
      </c>
      <c r="E237" s="53">
        <v>269.369286875</v>
      </c>
      <c r="F237" s="53">
        <v>0.05</v>
      </c>
      <c r="G237" s="30">
        <v>325.99733711875001</v>
      </c>
      <c r="H237" s="30">
        <v>325.99733711875001</v>
      </c>
      <c r="I237" s="79"/>
      <c r="J237" s="39"/>
      <c r="K237" s="39"/>
      <c r="L237" s="45"/>
      <c r="M237" s="45"/>
      <c r="N237" s="45"/>
      <c r="O237" s="45"/>
      <c r="P237" s="45"/>
      <c r="Q237" s="45"/>
      <c r="R237" s="45"/>
      <c r="S237" s="45" t="s">
        <v>401</v>
      </c>
      <c r="T237" s="45"/>
      <c r="U237" s="45" t="s">
        <v>401</v>
      </c>
      <c r="V237" s="45" t="s">
        <v>401</v>
      </c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62"/>
    </row>
    <row r="238" spans="1:35" ht="13.8">
      <c r="A238" s="58">
        <v>65</v>
      </c>
      <c r="B238" s="29" t="s">
        <v>640</v>
      </c>
      <c r="C238" s="29" t="s">
        <v>641</v>
      </c>
      <c r="D238" s="53">
        <v>13.330728125000002</v>
      </c>
      <c r="E238" s="53">
        <v>13.330728125000002</v>
      </c>
      <c r="F238" s="53">
        <v>0.05</v>
      </c>
      <c r="G238" s="30">
        <v>16.190681031250001</v>
      </c>
      <c r="H238" s="30">
        <v>16.190681031250001</v>
      </c>
      <c r="I238" s="79"/>
      <c r="J238" s="39"/>
      <c r="K238" s="39"/>
      <c r="L238" s="45"/>
      <c r="M238" s="45"/>
      <c r="N238" s="45"/>
      <c r="O238" s="45"/>
      <c r="P238" s="45"/>
      <c r="Q238" s="45"/>
      <c r="R238" s="45"/>
      <c r="S238" s="45" t="s">
        <v>401</v>
      </c>
      <c r="T238" s="45"/>
      <c r="U238" s="45" t="s">
        <v>401</v>
      </c>
      <c r="V238" s="45" t="s">
        <v>401</v>
      </c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62"/>
    </row>
    <row r="239" spans="1:35" ht="13.8">
      <c r="A239" s="58">
        <v>65</v>
      </c>
      <c r="B239" s="29" t="s">
        <v>642</v>
      </c>
      <c r="C239" s="29" t="s">
        <v>643</v>
      </c>
      <c r="D239" s="53">
        <v>19.703165625</v>
      </c>
      <c r="E239" s="53">
        <v>19.703165625</v>
      </c>
      <c r="F239" s="53">
        <v>0.05</v>
      </c>
      <c r="G239" s="30">
        <v>23.90133040625</v>
      </c>
      <c r="H239" s="30">
        <v>23.90133040625</v>
      </c>
      <c r="I239" s="79"/>
      <c r="J239" s="39"/>
      <c r="K239" s="39"/>
      <c r="L239" s="45"/>
      <c r="M239" s="45"/>
      <c r="N239" s="45"/>
      <c r="O239" s="45"/>
      <c r="P239" s="45"/>
      <c r="Q239" s="45"/>
      <c r="R239" s="45"/>
      <c r="S239" s="45" t="s">
        <v>401</v>
      </c>
      <c r="T239" s="45"/>
      <c r="U239" s="45" t="s">
        <v>401</v>
      </c>
      <c r="V239" s="45" t="s">
        <v>401</v>
      </c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62"/>
    </row>
    <row r="240" spans="1:35" ht="13.8">
      <c r="A240" s="58">
        <v>65</v>
      </c>
      <c r="B240" s="29" t="s">
        <v>644</v>
      </c>
      <c r="C240" s="29" t="s">
        <v>645</v>
      </c>
      <c r="D240" s="53">
        <v>183.60842499999998</v>
      </c>
      <c r="E240" s="53">
        <v>183.60842499999998</v>
      </c>
      <c r="F240" s="53">
        <v>0.05</v>
      </c>
      <c r="G240" s="30">
        <v>222.22669424999998</v>
      </c>
      <c r="H240" s="30">
        <v>222.22669424999998</v>
      </c>
      <c r="I240" s="79"/>
      <c r="J240" s="39"/>
      <c r="K240" s="39"/>
      <c r="L240" s="45"/>
      <c r="M240" s="45"/>
      <c r="N240" s="45"/>
      <c r="O240" s="45"/>
      <c r="P240" s="45"/>
      <c r="Q240" s="45"/>
      <c r="R240" s="45"/>
      <c r="S240" s="45" t="s">
        <v>401</v>
      </c>
      <c r="T240" s="45"/>
      <c r="U240" s="45" t="s">
        <v>401</v>
      </c>
      <c r="V240" s="45" t="s">
        <v>401</v>
      </c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62"/>
    </row>
    <row r="241" spans="1:35" ht="13.8">
      <c r="A241" s="58">
        <v>65</v>
      </c>
      <c r="B241" s="29" t="s">
        <v>646</v>
      </c>
      <c r="C241" s="29" t="s">
        <v>647</v>
      </c>
      <c r="D241" s="53">
        <v>183.60842499999998</v>
      </c>
      <c r="E241" s="53">
        <v>183.60842499999998</v>
      </c>
      <c r="F241" s="53">
        <v>0.05</v>
      </c>
      <c r="G241" s="30">
        <v>222.22669424999998</v>
      </c>
      <c r="H241" s="30">
        <v>222.22669424999998</v>
      </c>
      <c r="I241" s="79"/>
      <c r="J241" s="39"/>
      <c r="K241" s="39"/>
      <c r="L241" s="45"/>
      <c r="M241" s="45"/>
      <c r="N241" s="45"/>
      <c r="O241" s="45"/>
      <c r="P241" s="45"/>
      <c r="Q241" s="45"/>
      <c r="R241" s="45"/>
      <c r="S241" s="45" t="s">
        <v>401</v>
      </c>
      <c r="T241" s="45"/>
      <c r="U241" s="45" t="s">
        <v>401</v>
      </c>
      <c r="V241" s="45" t="s">
        <v>401</v>
      </c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62"/>
    </row>
    <row r="242" spans="1:35" ht="13.8">
      <c r="A242" s="58">
        <v>65</v>
      </c>
      <c r="B242" s="29" t="s">
        <v>648</v>
      </c>
      <c r="C242" s="29" t="s">
        <v>649</v>
      </c>
      <c r="D242" s="53">
        <v>276.94407812500003</v>
      </c>
      <c r="E242" s="53">
        <v>276.94407812500003</v>
      </c>
      <c r="F242" s="53">
        <v>0.05</v>
      </c>
      <c r="G242" s="30">
        <v>335.16283453125004</v>
      </c>
      <c r="H242" s="30">
        <v>335.16283453125004</v>
      </c>
      <c r="I242" s="79"/>
      <c r="J242" s="39"/>
      <c r="K242" s="39"/>
      <c r="L242" s="45"/>
      <c r="M242" s="45"/>
      <c r="N242" s="45"/>
      <c r="O242" s="45"/>
      <c r="P242" s="45"/>
      <c r="Q242" s="45"/>
      <c r="R242" s="45"/>
      <c r="S242" s="45" t="s">
        <v>401</v>
      </c>
      <c r="T242" s="45"/>
      <c r="U242" s="45" t="s">
        <v>401</v>
      </c>
      <c r="V242" s="45" t="s">
        <v>401</v>
      </c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62"/>
    </row>
    <row r="243" spans="1:35" ht="13.8">
      <c r="A243" s="58">
        <v>65</v>
      </c>
      <c r="B243" s="29" t="s">
        <v>650</v>
      </c>
      <c r="C243" s="29" t="s">
        <v>651</v>
      </c>
      <c r="D243" s="53">
        <v>276.94407812500003</v>
      </c>
      <c r="E243" s="53">
        <v>276.94407812500003</v>
      </c>
      <c r="F243" s="53">
        <v>0.05</v>
      </c>
      <c r="G243" s="30">
        <v>335.16283453125004</v>
      </c>
      <c r="H243" s="30">
        <v>335.16283453125004</v>
      </c>
      <c r="I243" s="79"/>
      <c r="J243" s="39"/>
      <c r="K243" s="39"/>
      <c r="L243" s="45"/>
      <c r="M243" s="45"/>
      <c r="N243" s="45"/>
      <c r="O243" s="45"/>
      <c r="P243" s="45"/>
      <c r="Q243" s="45"/>
      <c r="R243" s="45"/>
      <c r="S243" s="45" t="s">
        <v>401</v>
      </c>
      <c r="T243" s="45"/>
      <c r="U243" s="45" t="s">
        <v>401</v>
      </c>
      <c r="V243" s="45" t="s">
        <v>401</v>
      </c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62"/>
    </row>
    <row r="244" spans="1:35" ht="13.8">
      <c r="A244" s="58">
        <v>65</v>
      </c>
      <c r="B244" s="29" t="s">
        <v>652</v>
      </c>
      <c r="C244" s="29" t="s">
        <v>653</v>
      </c>
      <c r="D244" s="53">
        <v>24.605831250000001</v>
      </c>
      <c r="E244" s="53">
        <v>24.605831250000001</v>
      </c>
      <c r="F244" s="53">
        <v>0.05</v>
      </c>
      <c r="G244" s="30">
        <v>29.833555812500002</v>
      </c>
      <c r="H244" s="30">
        <v>29.833555812500002</v>
      </c>
      <c r="I244" s="79"/>
      <c r="J244" s="39"/>
      <c r="K244" s="39"/>
      <c r="L244" s="45"/>
      <c r="M244" s="45"/>
      <c r="N244" s="45"/>
      <c r="O244" s="45"/>
      <c r="P244" s="45"/>
      <c r="Q244" s="45"/>
      <c r="R244" s="45"/>
      <c r="S244" s="45" t="s">
        <v>401</v>
      </c>
      <c r="T244" s="45"/>
      <c r="U244" s="45" t="s">
        <v>401</v>
      </c>
      <c r="V244" s="45" t="s">
        <v>401</v>
      </c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62"/>
    </row>
    <row r="245" spans="1:35" ht="13.8">
      <c r="A245" s="58">
        <v>65</v>
      </c>
      <c r="B245" s="29" t="s">
        <v>654</v>
      </c>
      <c r="C245" s="29" t="s">
        <v>655</v>
      </c>
      <c r="D245" s="53">
        <v>79.263031249999997</v>
      </c>
      <c r="E245" s="53">
        <v>79.263031249999997</v>
      </c>
      <c r="F245" s="53">
        <v>0.05</v>
      </c>
      <c r="G245" s="30">
        <v>95.968767812499991</v>
      </c>
      <c r="H245" s="30">
        <v>95.968767812499991</v>
      </c>
      <c r="I245" s="79"/>
      <c r="J245" s="39"/>
      <c r="K245" s="39"/>
      <c r="L245" s="45"/>
      <c r="M245" s="45"/>
      <c r="N245" s="45"/>
      <c r="O245" s="45"/>
      <c r="P245" s="45"/>
      <c r="Q245" s="45"/>
      <c r="R245" s="45"/>
      <c r="S245" s="45" t="s">
        <v>401</v>
      </c>
      <c r="T245" s="45"/>
      <c r="U245" s="45" t="s">
        <v>401</v>
      </c>
      <c r="V245" s="45" t="s">
        <v>401</v>
      </c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62"/>
    </row>
    <row r="246" spans="1:35" ht="13.8">
      <c r="A246" s="58">
        <v>65</v>
      </c>
      <c r="B246" s="29" t="s">
        <v>656</v>
      </c>
      <c r="C246" s="29" t="s">
        <v>657</v>
      </c>
      <c r="D246" s="53">
        <v>104.62103437500001</v>
      </c>
      <c r="E246" s="53">
        <v>104.62103437500001</v>
      </c>
      <c r="F246" s="53">
        <v>0.05</v>
      </c>
      <c r="G246" s="30">
        <v>126.65195159375</v>
      </c>
      <c r="H246" s="30">
        <v>126.65195159375</v>
      </c>
      <c r="I246" s="79"/>
      <c r="J246" s="39"/>
      <c r="K246" s="39"/>
      <c r="L246" s="45"/>
      <c r="M246" s="45"/>
      <c r="N246" s="45"/>
      <c r="O246" s="45"/>
      <c r="P246" s="45"/>
      <c r="Q246" s="45"/>
      <c r="R246" s="45"/>
      <c r="S246" s="45" t="s">
        <v>401</v>
      </c>
      <c r="T246" s="45"/>
      <c r="U246" s="45" t="s">
        <v>401</v>
      </c>
      <c r="V246" s="45" t="s">
        <v>401</v>
      </c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62"/>
    </row>
    <row r="247" spans="1:35" ht="13.8">
      <c r="A247" s="58">
        <v>65</v>
      </c>
      <c r="B247" s="29" t="s">
        <v>658</v>
      </c>
      <c r="C247" s="29" t="s">
        <v>659</v>
      </c>
      <c r="D247" s="53">
        <v>119.40097812500001</v>
      </c>
      <c r="E247" s="53">
        <v>119.40097812500001</v>
      </c>
      <c r="F247" s="53">
        <v>0.05</v>
      </c>
      <c r="G247" s="30">
        <v>144.53568353125002</v>
      </c>
      <c r="H247" s="30">
        <v>144.53568353125002</v>
      </c>
      <c r="I247" s="79"/>
      <c r="J247" s="39"/>
      <c r="K247" s="39"/>
      <c r="L247" s="45"/>
      <c r="M247" s="45"/>
      <c r="N247" s="45"/>
      <c r="O247" s="45"/>
      <c r="P247" s="45"/>
      <c r="Q247" s="45"/>
      <c r="R247" s="45"/>
      <c r="S247" s="45" t="s">
        <v>401</v>
      </c>
      <c r="T247" s="45"/>
      <c r="U247" s="45" t="s">
        <v>401</v>
      </c>
      <c r="V247" s="45" t="s">
        <v>401</v>
      </c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62"/>
    </row>
    <row r="248" spans="1:35" ht="13.8">
      <c r="A248" s="58">
        <v>65</v>
      </c>
      <c r="B248" s="29" t="s">
        <v>660</v>
      </c>
      <c r="C248" s="29" t="s">
        <v>661</v>
      </c>
      <c r="D248" s="53">
        <v>285.33009375</v>
      </c>
      <c r="E248" s="53">
        <v>285.33009375</v>
      </c>
      <c r="F248" s="53">
        <v>0.05</v>
      </c>
      <c r="G248" s="30">
        <v>345.30991343750003</v>
      </c>
      <c r="H248" s="30">
        <v>345.30991343750003</v>
      </c>
      <c r="I248" s="79"/>
      <c r="J248" s="39"/>
      <c r="K248" s="39"/>
      <c r="L248" s="45"/>
      <c r="M248" s="45"/>
      <c r="N248" s="45"/>
      <c r="O248" s="45"/>
      <c r="P248" s="45"/>
      <c r="Q248" s="45"/>
      <c r="R248" s="45"/>
      <c r="S248" s="45" t="s">
        <v>401</v>
      </c>
      <c r="T248" s="45"/>
      <c r="U248" s="45" t="s">
        <v>401</v>
      </c>
      <c r="V248" s="45" t="s">
        <v>401</v>
      </c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62"/>
    </row>
    <row r="249" spans="1:35" ht="13.8">
      <c r="A249" s="58">
        <v>65</v>
      </c>
      <c r="B249" s="29" t="s">
        <v>662</v>
      </c>
      <c r="C249" s="29" t="s">
        <v>663</v>
      </c>
      <c r="D249" s="53">
        <v>298.39265625000002</v>
      </c>
      <c r="E249" s="53">
        <v>298.39265625000002</v>
      </c>
      <c r="F249" s="53">
        <v>0.05</v>
      </c>
      <c r="G249" s="30">
        <v>361.11561406250001</v>
      </c>
      <c r="H249" s="30">
        <v>361.11561406250001</v>
      </c>
      <c r="I249" s="79"/>
      <c r="J249" s="39"/>
      <c r="K249" s="39"/>
      <c r="L249" s="45"/>
      <c r="M249" s="45"/>
      <c r="N249" s="45"/>
      <c r="O249" s="45"/>
      <c r="P249" s="45"/>
      <c r="Q249" s="45"/>
      <c r="R249" s="45"/>
      <c r="S249" s="45" t="s">
        <v>401</v>
      </c>
      <c r="T249" s="45"/>
      <c r="U249" s="45" t="s">
        <v>401</v>
      </c>
      <c r="V249" s="45" t="s">
        <v>401</v>
      </c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62"/>
    </row>
    <row r="250" spans="1:35" ht="13.8">
      <c r="A250" s="58">
        <v>65</v>
      </c>
      <c r="B250" s="29" t="s">
        <v>664</v>
      </c>
      <c r="C250" s="29" t="s">
        <v>665</v>
      </c>
      <c r="D250" s="53">
        <v>417.9943381249999</v>
      </c>
      <c r="E250" s="53">
        <v>417.9943381249999</v>
      </c>
      <c r="F250" s="53">
        <v>0.05</v>
      </c>
      <c r="G250" s="30">
        <v>505.8336491312499</v>
      </c>
      <c r="H250" s="30">
        <v>505.8336491312499</v>
      </c>
      <c r="I250" s="79"/>
      <c r="J250" s="39"/>
      <c r="K250" s="39"/>
      <c r="L250" s="45"/>
      <c r="M250" s="45"/>
      <c r="N250" s="45"/>
      <c r="O250" s="45"/>
      <c r="P250" s="45"/>
      <c r="Q250" s="45"/>
      <c r="R250" s="45"/>
      <c r="S250" s="45" t="s">
        <v>401</v>
      </c>
      <c r="T250" s="45"/>
      <c r="U250" s="45" t="s">
        <v>401</v>
      </c>
      <c r="V250" s="45" t="s">
        <v>401</v>
      </c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62"/>
    </row>
    <row r="251" spans="1:35" ht="13.8">
      <c r="A251" s="58">
        <v>65</v>
      </c>
      <c r="B251" s="29" t="s">
        <v>666</v>
      </c>
      <c r="C251" s="29" t="s">
        <v>667</v>
      </c>
      <c r="D251" s="53">
        <v>351.36760750000008</v>
      </c>
      <c r="E251" s="53">
        <v>351.36760750000008</v>
      </c>
      <c r="F251" s="53">
        <v>0.05</v>
      </c>
      <c r="G251" s="30">
        <v>425.21530507500012</v>
      </c>
      <c r="H251" s="30">
        <v>425.21530507500012</v>
      </c>
      <c r="I251" s="79"/>
      <c r="J251" s="39"/>
      <c r="K251" s="39"/>
      <c r="L251" s="45"/>
      <c r="M251" s="45"/>
      <c r="N251" s="45"/>
      <c r="O251" s="45"/>
      <c r="P251" s="45"/>
      <c r="Q251" s="45"/>
      <c r="R251" s="45"/>
      <c r="S251" s="45" t="s">
        <v>401</v>
      </c>
      <c r="T251" s="45"/>
      <c r="U251" s="45" t="s">
        <v>401</v>
      </c>
      <c r="V251" s="45" t="s">
        <v>401</v>
      </c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62"/>
    </row>
    <row r="252" spans="1:35" ht="13.8">
      <c r="A252" s="58">
        <v>65</v>
      </c>
      <c r="B252" s="29" t="s">
        <v>668</v>
      </c>
      <c r="C252" s="29" t="s">
        <v>669</v>
      </c>
      <c r="D252" s="53">
        <v>273.77673375000006</v>
      </c>
      <c r="E252" s="53">
        <v>273.77673375000006</v>
      </c>
      <c r="F252" s="53">
        <v>0.05</v>
      </c>
      <c r="G252" s="30">
        <v>331.33034783750009</v>
      </c>
      <c r="H252" s="30">
        <v>331.33034783750009</v>
      </c>
      <c r="I252" s="79"/>
      <c r="J252" s="39"/>
      <c r="K252" s="39"/>
      <c r="L252" s="45"/>
      <c r="M252" s="45"/>
      <c r="N252" s="45"/>
      <c r="O252" s="45"/>
      <c r="P252" s="45"/>
      <c r="Q252" s="45"/>
      <c r="R252" s="45"/>
      <c r="S252" s="45" t="s">
        <v>401</v>
      </c>
      <c r="T252" s="45"/>
      <c r="U252" s="45" t="s">
        <v>401</v>
      </c>
      <c r="V252" s="45" t="s">
        <v>401</v>
      </c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62"/>
    </row>
    <row r="253" spans="1:35" ht="13.8">
      <c r="A253" s="58">
        <v>65</v>
      </c>
      <c r="B253" s="29" t="s">
        <v>670</v>
      </c>
      <c r="C253" s="29" t="s">
        <v>671</v>
      </c>
      <c r="D253" s="53">
        <v>240.02262374999998</v>
      </c>
      <c r="E253" s="53">
        <v>240.02262374999998</v>
      </c>
      <c r="F253" s="53">
        <v>0.05</v>
      </c>
      <c r="G253" s="30">
        <v>290.48787473749996</v>
      </c>
      <c r="H253" s="30">
        <v>290.48787473749996</v>
      </c>
      <c r="I253" s="79"/>
      <c r="J253" s="39"/>
      <c r="K253" s="39"/>
      <c r="L253" s="45"/>
      <c r="M253" s="45"/>
      <c r="N253" s="45"/>
      <c r="O253" s="45"/>
      <c r="P253" s="45"/>
      <c r="Q253" s="45"/>
      <c r="R253" s="45"/>
      <c r="S253" s="45" t="s">
        <v>401</v>
      </c>
      <c r="T253" s="45"/>
      <c r="U253" s="45" t="s">
        <v>401</v>
      </c>
      <c r="V253" s="45" t="s">
        <v>401</v>
      </c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62"/>
    </row>
    <row r="254" spans="1:35" ht="13.8">
      <c r="A254" s="60">
        <v>65</v>
      </c>
      <c r="B254" s="45" t="s">
        <v>672</v>
      </c>
      <c r="C254" s="45" t="s">
        <v>673</v>
      </c>
      <c r="D254" s="53">
        <v>71.361021875000006</v>
      </c>
      <c r="E254" s="53">
        <v>71.361021875000006</v>
      </c>
      <c r="F254" s="53">
        <v>0.05</v>
      </c>
      <c r="G254" s="30">
        <v>86.407336468750003</v>
      </c>
      <c r="H254" s="30">
        <v>86.407336468750003</v>
      </c>
      <c r="I254" s="79"/>
      <c r="J254" s="39"/>
      <c r="K254" s="39"/>
      <c r="L254" s="45"/>
      <c r="M254" s="45"/>
      <c r="N254" s="45"/>
      <c r="O254" s="45"/>
      <c r="P254" s="45"/>
      <c r="Q254" s="45"/>
      <c r="R254" s="45"/>
      <c r="S254" s="45" t="s">
        <v>401</v>
      </c>
      <c r="T254" s="45"/>
      <c r="U254" s="45" t="s">
        <v>401</v>
      </c>
      <c r="V254" s="45" t="s">
        <v>401</v>
      </c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62"/>
    </row>
    <row r="255" spans="1:35" ht="13.8">
      <c r="A255" s="60">
        <v>65</v>
      </c>
      <c r="B255" s="45" t="s">
        <v>674</v>
      </c>
      <c r="C255" s="45" t="s">
        <v>675</v>
      </c>
      <c r="D255" s="53">
        <v>273.55883749999998</v>
      </c>
      <c r="E255" s="53">
        <v>273.55883749999998</v>
      </c>
      <c r="F255" s="53">
        <v>0.05</v>
      </c>
      <c r="G255" s="30">
        <v>331.066693375</v>
      </c>
      <c r="H255" s="30">
        <v>331.066693375</v>
      </c>
      <c r="I255" s="79"/>
      <c r="J255" s="39"/>
      <c r="K255" s="39"/>
      <c r="L255" s="45"/>
      <c r="M255" s="45"/>
      <c r="N255" s="45"/>
      <c r="O255" s="45"/>
      <c r="P255" s="45"/>
      <c r="Q255" s="45"/>
      <c r="R255" s="45"/>
      <c r="S255" s="45" t="s">
        <v>401</v>
      </c>
      <c r="T255" s="45"/>
      <c r="U255" s="45" t="s">
        <v>401</v>
      </c>
      <c r="V255" s="45" t="s">
        <v>401</v>
      </c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62"/>
    </row>
    <row r="256" spans="1:35" ht="13.8">
      <c r="A256" s="60">
        <v>65</v>
      </c>
      <c r="B256" s="45" t="s">
        <v>676</v>
      </c>
      <c r="C256" s="45" t="s">
        <v>677</v>
      </c>
      <c r="D256" s="53">
        <v>19.497603125000001</v>
      </c>
      <c r="E256" s="53">
        <v>19.497603125000001</v>
      </c>
      <c r="F256" s="53">
        <v>0.05</v>
      </c>
      <c r="G256" s="30">
        <v>23.65259978125</v>
      </c>
      <c r="H256" s="30">
        <v>23.65259978125</v>
      </c>
      <c r="I256" s="79"/>
      <c r="J256" s="39"/>
      <c r="K256" s="39"/>
      <c r="L256" s="45"/>
      <c r="M256" s="45"/>
      <c r="N256" s="45"/>
      <c r="O256" s="45"/>
      <c r="P256" s="45"/>
      <c r="Q256" s="45"/>
      <c r="R256" s="45"/>
      <c r="S256" s="45" t="s">
        <v>401</v>
      </c>
      <c r="T256" s="45"/>
      <c r="U256" s="45" t="s">
        <v>401</v>
      </c>
      <c r="V256" s="45" t="s">
        <v>401</v>
      </c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62"/>
    </row>
    <row r="257" spans="1:35" ht="13.8">
      <c r="A257" s="60">
        <v>65</v>
      </c>
      <c r="B257" s="45" t="s">
        <v>678</v>
      </c>
      <c r="C257" s="45" t="s">
        <v>679</v>
      </c>
      <c r="D257" s="53">
        <v>270.48848125000001</v>
      </c>
      <c r="E257" s="53">
        <v>270.48848125000001</v>
      </c>
      <c r="F257" s="53">
        <v>0.05</v>
      </c>
      <c r="G257" s="30">
        <v>327.35156231249999</v>
      </c>
      <c r="H257" s="30">
        <v>327.35156231249999</v>
      </c>
      <c r="I257" s="79"/>
      <c r="J257" s="39"/>
      <c r="K257" s="39"/>
      <c r="L257" s="45"/>
      <c r="M257" s="45"/>
      <c r="N257" s="45"/>
      <c r="O257" s="45"/>
      <c r="P257" s="45"/>
      <c r="Q257" s="45"/>
      <c r="R257" s="45"/>
      <c r="S257" s="45" t="s">
        <v>401</v>
      </c>
      <c r="T257" s="45"/>
      <c r="U257" s="45" t="s">
        <v>401</v>
      </c>
      <c r="V257" s="45" t="s">
        <v>401</v>
      </c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62"/>
    </row>
    <row r="258" spans="1:35" ht="13.8">
      <c r="A258" s="60">
        <v>65</v>
      </c>
      <c r="B258" s="45" t="s">
        <v>680</v>
      </c>
      <c r="C258" s="45" t="s">
        <v>681</v>
      </c>
      <c r="D258" s="53">
        <v>233.42631</v>
      </c>
      <c r="E258" s="53">
        <v>233.42631</v>
      </c>
      <c r="F258" s="53">
        <v>0.05</v>
      </c>
      <c r="G258" s="30">
        <v>282.5063351</v>
      </c>
      <c r="H258" s="30">
        <v>282.5063351</v>
      </c>
      <c r="I258" s="79"/>
      <c r="J258" s="39"/>
      <c r="K258" s="39"/>
      <c r="L258" s="45"/>
      <c r="M258" s="45"/>
      <c r="N258" s="45"/>
      <c r="O258" s="45"/>
      <c r="P258" s="45"/>
      <c r="Q258" s="45"/>
      <c r="R258" s="45"/>
      <c r="S258" s="45" t="s">
        <v>401</v>
      </c>
      <c r="T258" s="45"/>
      <c r="U258" s="45" t="s">
        <v>401</v>
      </c>
      <c r="V258" s="45" t="s">
        <v>401</v>
      </c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62"/>
    </row>
    <row r="259" spans="1:35" ht="13.8">
      <c r="A259" s="60">
        <v>65</v>
      </c>
      <c r="B259" s="45" t="s">
        <v>682</v>
      </c>
      <c r="C259" s="45" t="s">
        <v>683</v>
      </c>
      <c r="D259" s="53">
        <v>221.33306812500001</v>
      </c>
      <c r="E259" s="53">
        <v>221.33306812500001</v>
      </c>
      <c r="F259" s="53">
        <v>0.05</v>
      </c>
      <c r="G259" s="30">
        <v>267.87351243124999</v>
      </c>
      <c r="H259" s="30">
        <v>267.87351243124999</v>
      </c>
      <c r="I259" s="79"/>
      <c r="J259" s="39"/>
      <c r="K259" s="39"/>
      <c r="L259" s="45"/>
      <c r="M259" s="45"/>
      <c r="N259" s="45"/>
      <c r="O259" s="45"/>
      <c r="P259" s="45"/>
      <c r="Q259" s="45"/>
      <c r="R259" s="45"/>
      <c r="S259" s="45" t="s">
        <v>401</v>
      </c>
      <c r="T259" s="45"/>
      <c r="U259" s="45" t="s">
        <v>401</v>
      </c>
      <c r="V259" s="45" t="s">
        <v>401</v>
      </c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62"/>
    </row>
    <row r="260" spans="1:35" ht="13.8">
      <c r="A260" s="60">
        <v>65</v>
      </c>
      <c r="B260" s="45" t="s">
        <v>684</v>
      </c>
      <c r="C260" s="45" t="s">
        <v>685</v>
      </c>
      <c r="D260" s="53">
        <v>329.11247687500008</v>
      </c>
      <c r="E260" s="53">
        <v>329.11247687500008</v>
      </c>
      <c r="F260" s="53">
        <v>0.05</v>
      </c>
      <c r="G260" s="30">
        <v>398.28659701875011</v>
      </c>
      <c r="H260" s="30">
        <v>398.28659701875011</v>
      </c>
      <c r="I260" s="79"/>
      <c r="J260" s="39"/>
      <c r="K260" s="39"/>
      <c r="L260" s="45"/>
      <c r="M260" s="45"/>
      <c r="N260" s="45"/>
      <c r="O260" s="45"/>
      <c r="P260" s="45"/>
      <c r="Q260" s="45"/>
      <c r="R260" s="45"/>
      <c r="S260" s="45" t="s">
        <v>401</v>
      </c>
      <c r="T260" s="45"/>
      <c r="U260" s="45" t="s">
        <v>401</v>
      </c>
      <c r="V260" s="45" t="s">
        <v>401</v>
      </c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62"/>
    </row>
    <row r="261" spans="1:35" ht="13.8">
      <c r="A261" s="60">
        <v>65</v>
      </c>
      <c r="B261" s="45" t="s">
        <v>686</v>
      </c>
      <c r="C261" s="45" t="s">
        <v>687</v>
      </c>
      <c r="D261" s="53">
        <v>101.547875</v>
      </c>
      <c r="E261" s="53">
        <v>101.547875</v>
      </c>
      <c r="F261" s="53">
        <v>0.05</v>
      </c>
      <c r="G261" s="30">
        <v>122.93342875</v>
      </c>
      <c r="H261" s="30">
        <v>122.93342875</v>
      </c>
      <c r="I261" s="79"/>
      <c r="J261" s="39"/>
      <c r="K261" s="39"/>
      <c r="L261" s="45"/>
      <c r="M261" s="45"/>
      <c r="N261" s="45"/>
      <c r="O261" s="45"/>
      <c r="P261" s="45"/>
      <c r="Q261" s="45"/>
      <c r="R261" s="45"/>
      <c r="S261" s="45" t="s">
        <v>401</v>
      </c>
      <c r="T261" s="45"/>
      <c r="U261" s="45" t="s">
        <v>401</v>
      </c>
      <c r="V261" s="45" t="s">
        <v>401</v>
      </c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62"/>
    </row>
    <row r="262" spans="1:35" ht="13.8">
      <c r="A262" s="60">
        <v>65</v>
      </c>
      <c r="B262" s="45" t="s">
        <v>688</v>
      </c>
      <c r="C262" s="45" t="s">
        <v>689</v>
      </c>
      <c r="D262" s="53">
        <v>251.76734374999998</v>
      </c>
      <c r="E262" s="53">
        <v>251.76734374999998</v>
      </c>
      <c r="F262" s="53">
        <v>0.05</v>
      </c>
      <c r="G262" s="30">
        <v>304.69898593749997</v>
      </c>
      <c r="H262" s="30">
        <v>304.69898593749997</v>
      </c>
      <c r="I262" s="79"/>
      <c r="J262" s="39"/>
      <c r="K262" s="39"/>
      <c r="L262" s="45"/>
      <c r="M262" s="45"/>
      <c r="N262" s="45"/>
      <c r="O262" s="45"/>
      <c r="P262" s="45"/>
      <c r="Q262" s="45"/>
      <c r="R262" s="45"/>
      <c r="S262" s="45" t="s">
        <v>401</v>
      </c>
      <c r="T262" s="45"/>
      <c r="U262" s="45" t="s">
        <v>401</v>
      </c>
      <c r="V262" s="45" t="s">
        <v>401</v>
      </c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62"/>
    </row>
    <row r="263" spans="1:35" ht="13.8">
      <c r="A263" s="60">
        <v>65</v>
      </c>
      <c r="B263" s="45" t="s">
        <v>690</v>
      </c>
      <c r="C263" s="45" t="s">
        <v>691</v>
      </c>
      <c r="D263" s="53">
        <v>233.11721875000001</v>
      </c>
      <c r="E263" s="53">
        <v>233.11721875000001</v>
      </c>
      <c r="F263" s="53">
        <v>0.05</v>
      </c>
      <c r="G263" s="30">
        <v>282.13233468750002</v>
      </c>
      <c r="H263" s="30">
        <v>282.13233468750002</v>
      </c>
      <c r="I263" s="79"/>
      <c r="J263" s="39"/>
      <c r="K263" s="39"/>
      <c r="L263" s="45"/>
      <c r="M263" s="45"/>
      <c r="N263" s="45"/>
      <c r="O263" s="45"/>
      <c r="P263" s="45"/>
      <c r="Q263" s="45"/>
      <c r="R263" s="45"/>
      <c r="S263" s="45" t="s">
        <v>401</v>
      </c>
      <c r="T263" s="45"/>
      <c r="U263" s="45" t="s">
        <v>401</v>
      </c>
      <c r="V263" s="45" t="s">
        <v>401</v>
      </c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62"/>
    </row>
    <row r="264" spans="1:35" ht="13.8">
      <c r="A264" s="60">
        <v>65</v>
      </c>
      <c r="B264" s="45" t="s">
        <v>692</v>
      </c>
      <c r="C264" s="45" t="s">
        <v>693</v>
      </c>
      <c r="D264" s="53">
        <v>314.24900000000002</v>
      </c>
      <c r="E264" s="53">
        <v>314.24900000000002</v>
      </c>
      <c r="F264" s="53">
        <v>0.05</v>
      </c>
      <c r="G264" s="30">
        <v>380.30179000000004</v>
      </c>
      <c r="H264" s="30">
        <v>380.30179000000004</v>
      </c>
      <c r="I264" s="79"/>
      <c r="J264" s="39"/>
      <c r="K264" s="39"/>
      <c r="L264" s="45"/>
      <c r="M264" s="45"/>
      <c r="N264" s="45"/>
      <c r="O264" s="45"/>
      <c r="P264" s="45"/>
      <c r="Q264" s="45"/>
      <c r="R264" s="45"/>
      <c r="S264" s="45" t="s">
        <v>401</v>
      </c>
      <c r="T264" s="45"/>
      <c r="U264" s="45" t="s">
        <v>401</v>
      </c>
      <c r="V264" s="45" t="s">
        <v>401</v>
      </c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62"/>
    </row>
    <row r="265" spans="1:35" ht="13.8">
      <c r="A265" s="60">
        <v>65</v>
      </c>
      <c r="B265" s="45" t="s">
        <v>694</v>
      </c>
      <c r="C265" s="45" t="s">
        <v>695</v>
      </c>
      <c r="D265" s="53">
        <v>147.43503124999998</v>
      </c>
      <c r="E265" s="53">
        <v>147.43503124999998</v>
      </c>
      <c r="F265" s="53">
        <v>0.05</v>
      </c>
      <c r="G265" s="30">
        <v>178.45688781249999</v>
      </c>
      <c r="H265" s="30">
        <v>178.45688781249999</v>
      </c>
      <c r="I265" s="79"/>
      <c r="J265" s="39"/>
      <c r="K265" s="39"/>
      <c r="L265" s="45"/>
      <c r="M265" s="45"/>
      <c r="N265" s="45"/>
      <c r="O265" s="45"/>
      <c r="P265" s="45"/>
      <c r="Q265" s="45"/>
      <c r="R265" s="45"/>
      <c r="S265" s="45" t="s">
        <v>401</v>
      </c>
      <c r="T265" s="45"/>
      <c r="U265" s="45" t="s">
        <v>401</v>
      </c>
      <c r="V265" s="45" t="s">
        <v>401</v>
      </c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62"/>
    </row>
    <row r="266" spans="1:35" ht="13.8">
      <c r="A266" s="60">
        <v>65</v>
      </c>
      <c r="B266" s="45" t="s">
        <v>696</v>
      </c>
      <c r="C266" s="45" t="s">
        <v>697</v>
      </c>
      <c r="D266" s="53">
        <v>196.5738125</v>
      </c>
      <c r="E266" s="53">
        <v>196.5738125</v>
      </c>
      <c r="F266" s="53">
        <v>0.05</v>
      </c>
      <c r="G266" s="30">
        <v>237.91481312500002</v>
      </c>
      <c r="H266" s="30">
        <v>237.91481312500002</v>
      </c>
      <c r="I266" s="79"/>
      <c r="J266" s="39"/>
      <c r="K266" s="39"/>
      <c r="L266" s="45"/>
      <c r="M266" s="45"/>
      <c r="N266" s="45"/>
      <c r="O266" s="45"/>
      <c r="P266" s="45"/>
      <c r="Q266" s="45"/>
      <c r="R266" s="45"/>
      <c r="S266" s="45" t="s">
        <v>401</v>
      </c>
      <c r="T266" s="45"/>
      <c r="U266" s="45" t="s">
        <v>401</v>
      </c>
      <c r="V266" s="45" t="s">
        <v>401</v>
      </c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62"/>
    </row>
    <row r="267" spans="1:35" ht="13.8">
      <c r="A267" s="60">
        <v>65</v>
      </c>
      <c r="B267" s="45" t="s">
        <v>698</v>
      </c>
      <c r="C267" s="45" t="s">
        <v>699</v>
      </c>
      <c r="D267" s="53">
        <v>39.3185</v>
      </c>
      <c r="E267" s="53">
        <v>39.3185</v>
      </c>
      <c r="F267" s="53">
        <v>0.05</v>
      </c>
      <c r="G267" s="30">
        <v>47.635884999999995</v>
      </c>
      <c r="H267" s="30">
        <v>47.635884999999995</v>
      </c>
      <c r="I267" s="79"/>
      <c r="J267" s="39"/>
      <c r="K267" s="39"/>
      <c r="L267" s="45"/>
      <c r="M267" s="45"/>
      <c r="N267" s="45"/>
      <c r="O267" s="45"/>
      <c r="P267" s="45"/>
      <c r="Q267" s="45"/>
      <c r="R267" s="45"/>
      <c r="S267" s="45" t="s">
        <v>401</v>
      </c>
      <c r="T267" s="45"/>
      <c r="U267" s="45" t="s">
        <v>401</v>
      </c>
      <c r="V267" s="45" t="s">
        <v>401</v>
      </c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62"/>
    </row>
    <row r="268" spans="1:35" ht="13.8">
      <c r="A268" s="60">
        <v>65</v>
      </c>
      <c r="B268" s="45" t="s">
        <v>700</v>
      </c>
      <c r="C268" s="45" t="s">
        <v>701</v>
      </c>
      <c r="D268" s="53">
        <v>432.47546875</v>
      </c>
      <c r="E268" s="53">
        <v>432.47546875</v>
      </c>
      <c r="F268" s="53">
        <v>0.05</v>
      </c>
      <c r="G268" s="30">
        <v>523.35581718749995</v>
      </c>
      <c r="H268" s="30">
        <v>523.35581718749995</v>
      </c>
      <c r="I268" s="79"/>
      <c r="J268" s="39"/>
      <c r="K268" s="39"/>
      <c r="L268" s="45"/>
      <c r="M268" s="45"/>
      <c r="N268" s="45"/>
      <c r="O268" s="45"/>
      <c r="P268" s="45"/>
      <c r="Q268" s="45"/>
      <c r="R268" s="45"/>
      <c r="S268" s="45" t="s">
        <v>401</v>
      </c>
      <c r="T268" s="45"/>
      <c r="U268" s="45" t="s">
        <v>401</v>
      </c>
      <c r="V268" s="45" t="s">
        <v>401</v>
      </c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62"/>
    </row>
    <row r="269" spans="1:35" ht="13.8">
      <c r="A269" s="61">
        <v>65</v>
      </c>
      <c r="B269" s="62" t="s">
        <v>702</v>
      </c>
      <c r="C269" s="62" t="s">
        <v>703</v>
      </c>
      <c r="D269" s="53">
        <v>81.028999999999982</v>
      </c>
      <c r="E269" s="53">
        <v>81.028999999999982</v>
      </c>
      <c r="F269" s="53">
        <v>0.05</v>
      </c>
      <c r="G269" s="30">
        <v>98.105589999999978</v>
      </c>
      <c r="H269" s="30">
        <v>98.105589999999978</v>
      </c>
      <c r="I269" s="79"/>
      <c r="J269" s="39"/>
      <c r="K269" s="39"/>
      <c r="L269" s="45"/>
      <c r="M269" s="45"/>
      <c r="N269" s="45"/>
      <c r="O269" s="45"/>
      <c r="P269" s="45"/>
      <c r="Q269" s="45"/>
      <c r="R269" s="45"/>
      <c r="S269" s="45" t="s">
        <v>401</v>
      </c>
      <c r="T269" s="45"/>
      <c r="U269" s="45" t="s">
        <v>401</v>
      </c>
      <c r="V269" s="45" t="s">
        <v>401</v>
      </c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62"/>
    </row>
    <row r="270" spans="1:35" ht="13.8">
      <c r="A270" s="61">
        <v>65</v>
      </c>
      <c r="B270" s="62" t="s">
        <v>704</v>
      </c>
      <c r="C270" s="62" t="s">
        <v>705</v>
      </c>
      <c r="D270" s="53">
        <v>165.4030625</v>
      </c>
      <c r="E270" s="53">
        <v>165.4030625</v>
      </c>
      <c r="F270" s="53">
        <v>0.05</v>
      </c>
      <c r="G270" s="30">
        <v>200.19820562500001</v>
      </c>
      <c r="H270" s="30">
        <v>200.19820562500001</v>
      </c>
      <c r="I270" s="79"/>
      <c r="J270" s="39"/>
      <c r="K270" s="39"/>
      <c r="L270" s="45"/>
      <c r="M270" s="45"/>
      <c r="N270" s="45"/>
      <c r="O270" s="45"/>
      <c r="P270" s="45"/>
      <c r="Q270" s="45"/>
      <c r="R270" s="45"/>
      <c r="S270" s="45" t="s">
        <v>401</v>
      </c>
      <c r="T270" s="45"/>
      <c r="U270" s="45" t="s">
        <v>401</v>
      </c>
      <c r="V270" s="45" t="s">
        <v>401</v>
      </c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62"/>
    </row>
    <row r="271" spans="1:35" ht="13.8">
      <c r="A271" s="46">
        <v>65</v>
      </c>
      <c r="B271" s="45" t="s">
        <v>706</v>
      </c>
      <c r="C271" s="46" t="s">
        <v>707</v>
      </c>
      <c r="D271" s="53">
        <v>32.441499999999998</v>
      </c>
      <c r="E271" s="53">
        <v>32.441499999999998</v>
      </c>
      <c r="F271" s="53">
        <v>0.05</v>
      </c>
      <c r="G271" s="53">
        <v>39.314714999999993</v>
      </c>
      <c r="H271" s="53">
        <v>39.314714999999993</v>
      </c>
      <c r="I271" s="53"/>
      <c r="J271" s="30"/>
      <c r="K271" s="30"/>
      <c r="L271" s="30"/>
      <c r="M271" s="30"/>
      <c r="N271" s="30"/>
      <c r="O271" s="30"/>
      <c r="P271" s="30"/>
      <c r="Q271" s="30"/>
      <c r="R271" s="30"/>
      <c r="S271" s="30" t="s">
        <v>401</v>
      </c>
      <c r="T271" s="30"/>
      <c r="U271" s="30" t="s">
        <v>401</v>
      </c>
      <c r="V271" s="30" t="s">
        <v>401</v>
      </c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45"/>
      <c r="AH271" s="45"/>
      <c r="AI271" s="62"/>
    </row>
    <row r="272" spans="1:35" ht="13.8">
      <c r="A272" s="46">
        <v>65</v>
      </c>
      <c r="B272" s="45" t="s">
        <v>708</v>
      </c>
      <c r="C272" s="46" t="s">
        <v>709</v>
      </c>
      <c r="D272" s="53">
        <v>216.23306249999999</v>
      </c>
      <c r="E272" s="53">
        <v>216.23306249999999</v>
      </c>
      <c r="F272" s="53">
        <v>0.05</v>
      </c>
      <c r="G272" s="53">
        <v>261.70250562500001</v>
      </c>
      <c r="H272" s="53">
        <v>261.70250562500001</v>
      </c>
      <c r="I272" s="53"/>
      <c r="J272" s="30"/>
      <c r="K272" s="30"/>
      <c r="L272" s="53"/>
      <c r="M272" s="53"/>
      <c r="N272" s="53"/>
      <c r="O272" s="53"/>
      <c r="P272" s="53"/>
      <c r="Q272" s="53"/>
      <c r="R272" s="53"/>
      <c r="S272" s="53" t="s">
        <v>401</v>
      </c>
      <c r="T272" s="53"/>
      <c r="U272" s="53" t="s">
        <v>401</v>
      </c>
      <c r="V272" s="53" t="s">
        <v>401</v>
      </c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46"/>
      <c r="AH272" s="46"/>
      <c r="AI272" s="62"/>
    </row>
    <row r="273" spans="1:35" ht="13.8">
      <c r="A273" s="62">
        <v>65</v>
      </c>
      <c r="B273" s="62" t="s">
        <v>710</v>
      </c>
      <c r="C273" s="62" t="s">
        <v>711</v>
      </c>
      <c r="D273" s="80">
        <v>286.9495525000001</v>
      </c>
      <c r="E273" s="80">
        <v>286.9495525000001</v>
      </c>
      <c r="F273" s="80">
        <v>0.05</v>
      </c>
      <c r="G273" s="80">
        <v>347.26945852500012</v>
      </c>
      <c r="H273" s="80">
        <v>347.26945852500012</v>
      </c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 t="s">
        <v>401</v>
      </c>
      <c r="T273" s="62"/>
      <c r="U273" s="62" t="s">
        <v>401</v>
      </c>
      <c r="V273" s="62" t="s">
        <v>401</v>
      </c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</row>
    <row r="274" spans="1:35" ht="13.8">
      <c r="A274" s="62">
        <v>65</v>
      </c>
      <c r="B274" s="62" t="s">
        <v>712</v>
      </c>
      <c r="C274" s="62" t="s">
        <v>713</v>
      </c>
      <c r="D274" s="80">
        <v>14.744437499999998</v>
      </c>
      <c r="E274" s="80">
        <v>14.744437499999998</v>
      </c>
      <c r="F274" s="80">
        <v>0.05</v>
      </c>
      <c r="G274" s="80">
        <v>17.901269374999998</v>
      </c>
      <c r="H274" s="80">
        <v>17.901269374999998</v>
      </c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 t="s">
        <v>401</v>
      </c>
      <c r="T274" s="62"/>
      <c r="U274" s="62" t="s">
        <v>401</v>
      </c>
      <c r="V274" s="62" t="s">
        <v>401</v>
      </c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</row>
    <row r="275" spans="1:35" ht="13.8">
      <c r="A275" s="62">
        <v>65</v>
      </c>
      <c r="B275" s="62" t="s">
        <v>714</v>
      </c>
      <c r="C275" s="62" t="s">
        <v>715</v>
      </c>
      <c r="D275" s="80">
        <v>158.24575000000002</v>
      </c>
      <c r="E275" s="80">
        <v>158.24575000000002</v>
      </c>
      <c r="F275" s="80">
        <v>0.05</v>
      </c>
      <c r="G275" s="80">
        <v>191.53785750000003</v>
      </c>
      <c r="H275" s="80">
        <v>191.53785750000003</v>
      </c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 t="s">
        <v>401</v>
      </c>
      <c r="T275" s="62"/>
      <c r="U275" s="62" t="s">
        <v>401</v>
      </c>
      <c r="V275" s="62" t="s">
        <v>401</v>
      </c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</row>
    <row r="276" spans="1:35" ht="13.8">
      <c r="A276" s="62">
        <v>65</v>
      </c>
      <c r="B276" s="62" t="s">
        <v>716</v>
      </c>
      <c r="C276" s="62" t="s">
        <v>717</v>
      </c>
      <c r="D276" s="80">
        <v>347.79306250000002</v>
      </c>
      <c r="E276" s="80">
        <v>347.79306250000002</v>
      </c>
      <c r="F276" s="80">
        <v>0.05</v>
      </c>
      <c r="G276" s="80">
        <v>420.89010562500005</v>
      </c>
      <c r="H276" s="80">
        <v>420.89010562500005</v>
      </c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 t="s">
        <v>401</v>
      </c>
      <c r="T276" s="62"/>
      <c r="U276" s="62" t="s">
        <v>401</v>
      </c>
      <c r="V276" s="62" t="s">
        <v>401</v>
      </c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275"/>
  <sheetViews>
    <sheetView workbookViewId="0">
      <selection activeCell="I1" sqref="I1"/>
    </sheetView>
  </sheetViews>
  <sheetFormatPr defaultRowHeight="13.2"/>
  <cols>
    <col min="1" max="1" width="3.88671875" bestFit="1" customWidth="1"/>
    <col min="2" max="2" width="77" bestFit="1" customWidth="1"/>
    <col min="3" max="3" width="8.6640625" bestFit="1" customWidth="1"/>
    <col min="4" max="5" width="12" bestFit="1" customWidth="1"/>
    <col min="6" max="6" width="8.44140625" bestFit="1" customWidth="1"/>
    <col min="7" max="8" width="13.33203125" bestFit="1" customWidth="1"/>
    <col min="9" max="9" width="34.5546875" bestFit="1" customWidth="1"/>
    <col min="10" max="10" width="9.5546875" bestFit="1" customWidth="1"/>
    <col min="11" max="11" width="9.44140625" bestFit="1" customWidth="1"/>
    <col min="12" max="12" width="8.88671875" bestFit="1" customWidth="1"/>
    <col min="13" max="13" width="8.6640625" bestFit="1" customWidth="1"/>
    <col min="14" max="14" width="13.44140625" bestFit="1" customWidth="1"/>
    <col min="15" max="17" width="8.6640625" bestFit="1" customWidth="1"/>
    <col min="18" max="18" width="7.6640625" bestFit="1" customWidth="1"/>
    <col min="19" max="19" width="11.44140625" bestFit="1" customWidth="1"/>
    <col min="20" max="20" width="8.6640625" bestFit="1" customWidth="1"/>
    <col min="21" max="22" width="11.44140625" bestFit="1" customWidth="1"/>
    <col min="23" max="23" width="19.44140625" bestFit="1" customWidth="1"/>
    <col min="24" max="24" width="103.33203125" bestFit="1" customWidth="1"/>
    <col min="25" max="25" width="8.44140625" bestFit="1" customWidth="1"/>
    <col min="26" max="26" width="5.109375" bestFit="1" customWidth="1"/>
    <col min="27" max="28" width="12.44140625" bestFit="1" customWidth="1"/>
    <col min="29" max="29" width="7.44140625" bestFit="1" customWidth="1"/>
    <col min="30" max="30" width="31.109375" bestFit="1" customWidth="1"/>
    <col min="31" max="31" width="32.33203125" bestFit="1" customWidth="1"/>
    <col min="32" max="32" width="76.109375" bestFit="1" customWidth="1"/>
    <col min="33" max="33" width="9.88671875" bestFit="1" customWidth="1"/>
    <col min="34" max="34" width="13.44140625" bestFit="1" customWidth="1"/>
  </cols>
  <sheetData>
    <row r="1" spans="1:34" ht="110.4">
      <c r="A1" s="20" t="s">
        <v>6</v>
      </c>
      <c r="B1" s="21" t="s">
        <v>7</v>
      </c>
      <c r="C1" s="20" t="s">
        <v>8</v>
      </c>
      <c r="D1" s="22" t="s">
        <v>727</v>
      </c>
      <c r="E1" s="22" t="s">
        <v>728</v>
      </c>
      <c r="F1" s="23" t="s">
        <v>9</v>
      </c>
      <c r="G1" s="23" t="s">
        <v>726</v>
      </c>
      <c r="H1" s="23" t="s">
        <v>725</v>
      </c>
      <c r="I1" s="24" t="s">
        <v>10</v>
      </c>
      <c r="J1" s="65" t="s">
        <v>724</v>
      </c>
      <c r="K1" s="65" t="s">
        <v>720</v>
      </c>
      <c r="L1" s="25" t="s">
        <v>11</v>
      </c>
      <c r="M1" s="26" t="s">
        <v>12</v>
      </c>
      <c r="N1" s="27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7</v>
      </c>
      <c r="T1" s="26" t="s">
        <v>18</v>
      </c>
      <c r="U1" s="26" t="s">
        <v>19</v>
      </c>
      <c r="V1" s="26" t="s">
        <v>20</v>
      </c>
      <c r="W1" s="26" t="s">
        <v>21</v>
      </c>
      <c r="X1" s="26" t="s">
        <v>22</v>
      </c>
      <c r="Y1" s="26" t="s">
        <v>23</v>
      </c>
      <c r="Z1" s="26" t="s">
        <v>24</v>
      </c>
      <c r="AA1" s="26" t="s">
        <v>25</v>
      </c>
      <c r="AB1" s="26" t="s">
        <v>26</v>
      </c>
      <c r="AC1" s="26" t="s">
        <v>27</v>
      </c>
      <c r="AD1" s="26" t="s">
        <v>28</v>
      </c>
      <c r="AE1" s="28" t="s">
        <v>29</v>
      </c>
      <c r="AF1" s="28" t="s">
        <v>30</v>
      </c>
      <c r="AG1" s="26" t="s">
        <v>31</v>
      </c>
      <c r="AH1" s="26" t="s">
        <v>32</v>
      </c>
    </row>
    <row r="2" spans="1:34" ht="13.8">
      <c r="A2" s="29" t="s">
        <v>33</v>
      </c>
      <c r="B2" s="29" t="s">
        <v>34</v>
      </c>
      <c r="C2" s="29" t="s">
        <v>35</v>
      </c>
      <c r="D2" s="30">
        <v>97.175000000000011</v>
      </c>
      <c r="E2" s="30">
        <v>93.437499999999986</v>
      </c>
      <c r="F2" s="30">
        <v>0.05</v>
      </c>
      <c r="G2" s="30">
        <v>117.64225</v>
      </c>
      <c r="H2" s="30">
        <v>113.11987499999998</v>
      </c>
      <c r="I2" s="30"/>
      <c r="J2" s="39"/>
      <c r="K2" s="39"/>
      <c r="L2" s="31">
        <v>18</v>
      </c>
      <c r="M2" s="31" t="s">
        <v>36</v>
      </c>
      <c r="N2" s="31" t="s">
        <v>37</v>
      </c>
      <c r="O2" s="31">
        <v>250</v>
      </c>
      <c r="P2" s="31">
        <v>1500</v>
      </c>
      <c r="Q2" s="32">
        <v>5000</v>
      </c>
      <c r="R2" s="31" t="s">
        <v>38</v>
      </c>
      <c r="S2" s="31" t="s">
        <v>39</v>
      </c>
      <c r="T2" s="31" t="s">
        <v>40</v>
      </c>
      <c r="U2" s="33" t="s">
        <v>41</v>
      </c>
      <c r="V2" s="34" t="s">
        <v>42</v>
      </c>
      <c r="W2" s="34" t="s">
        <v>43</v>
      </c>
      <c r="X2" s="34" t="s">
        <v>43</v>
      </c>
      <c r="Y2" s="34" t="s">
        <v>44</v>
      </c>
      <c r="Z2" s="33" t="s">
        <v>40</v>
      </c>
      <c r="AA2" s="33" t="s">
        <v>45</v>
      </c>
      <c r="AB2" s="33" t="s">
        <v>45</v>
      </c>
      <c r="AC2" s="33" t="s">
        <v>46</v>
      </c>
      <c r="AD2" s="33" t="s">
        <v>47</v>
      </c>
      <c r="AE2" s="35" t="s">
        <v>48</v>
      </c>
      <c r="AF2" s="35" t="s">
        <v>48</v>
      </c>
      <c r="AG2" s="33" t="s">
        <v>49</v>
      </c>
      <c r="AH2" s="33" t="s">
        <v>50</v>
      </c>
    </row>
    <row r="3" spans="1:34" ht="13.8">
      <c r="A3" s="29" t="s">
        <v>33</v>
      </c>
      <c r="B3" s="29" t="s">
        <v>51</v>
      </c>
      <c r="C3" s="29" t="s">
        <v>52</v>
      </c>
      <c r="D3" s="30">
        <v>114.92812499999999</v>
      </c>
      <c r="E3" s="30">
        <v>103.14062499999999</v>
      </c>
      <c r="F3" s="30">
        <v>0.05</v>
      </c>
      <c r="G3" s="30">
        <v>139.12353124999998</v>
      </c>
      <c r="H3" s="30">
        <v>124.86065624999998</v>
      </c>
      <c r="I3" s="30"/>
      <c r="J3" s="39"/>
      <c r="K3" s="39"/>
      <c r="L3" s="31">
        <v>18</v>
      </c>
      <c r="M3" s="31" t="s">
        <v>36</v>
      </c>
      <c r="N3" s="31" t="s">
        <v>37</v>
      </c>
      <c r="O3" s="31">
        <v>250</v>
      </c>
      <c r="P3" s="31">
        <v>1500</v>
      </c>
      <c r="Q3" s="32">
        <v>5000</v>
      </c>
      <c r="R3" s="31" t="s">
        <v>38</v>
      </c>
      <c r="S3" s="31" t="s">
        <v>39</v>
      </c>
      <c r="T3" s="31" t="s">
        <v>40</v>
      </c>
      <c r="U3" s="33" t="s">
        <v>41</v>
      </c>
      <c r="V3" s="34" t="s">
        <v>42</v>
      </c>
      <c r="W3" s="34" t="s">
        <v>43</v>
      </c>
      <c r="X3" s="34" t="s">
        <v>43</v>
      </c>
      <c r="Y3" s="34" t="s">
        <v>44</v>
      </c>
      <c r="Z3" s="33" t="s">
        <v>40</v>
      </c>
      <c r="AA3" s="33" t="s">
        <v>45</v>
      </c>
      <c r="AB3" s="33" t="s">
        <v>45</v>
      </c>
      <c r="AC3" s="33" t="s">
        <v>46</v>
      </c>
      <c r="AD3" s="33" t="s">
        <v>47</v>
      </c>
      <c r="AE3" s="35" t="s">
        <v>53</v>
      </c>
      <c r="AF3" s="35" t="s">
        <v>53</v>
      </c>
      <c r="AG3" s="33" t="s">
        <v>49</v>
      </c>
      <c r="AH3" s="33" t="s">
        <v>50</v>
      </c>
    </row>
    <row r="4" spans="1:34" ht="13.8">
      <c r="A4" s="29" t="s">
        <v>33</v>
      </c>
      <c r="B4" s="29" t="s">
        <v>54</v>
      </c>
      <c r="C4" s="29" t="s">
        <v>55</v>
      </c>
      <c r="D4" s="30">
        <v>156.97499999999999</v>
      </c>
      <c r="E4" s="30">
        <v>136.85</v>
      </c>
      <c r="F4" s="30">
        <v>0.05</v>
      </c>
      <c r="G4" s="30">
        <v>190.00024999999999</v>
      </c>
      <c r="H4" s="30">
        <v>165.649</v>
      </c>
      <c r="I4" s="30"/>
      <c r="J4" s="39"/>
      <c r="K4" s="39"/>
      <c r="L4" s="31">
        <v>25</v>
      </c>
      <c r="M4" s="31" t="s">
        <v>36</v>
      </c>
      <c r="N4" s="31" t="s">
        <v>56</v>
      </c>
      <c r="O4" s="31">
        <v>250</v>
      </c>
      <c r="P4" s="31">
        <v>2000</v>
      </c>
      <c r="Q4" s="32">
        <v>8000</v>
      </c>
      <c r="R4" s="31" t="s">
        <v>38</v>
      </c>
      <c r="S4" s="31" t="s">
        <v>39</v>
      </c>
      <c r="T4" s="31" t="s">
        <v>40</v>
      </c>
      <c r="U4" s="33" t="s">
        <v>41</v>
      </c>
      <c r="V4" s="34" t="s">
        <v>42</v>
      </c>
      <c r="W4" s="34" t="s">
        <v>43</v>
      </c>
      <c r="X4" s="34" t="s">
        <v>43</v>
      </c>
      <c r="Y4" s="34" t="s">
        <v>44</v>
      </c>
      <c r="Z4" s="33" t="s">
        <v>40</v>
      </c>
      <c r="AA4" s="33" t="s">
        <v>45</v>
      </c>
      <c r="AB4" s="33" t="s">
        <v>45</v>
      </c>
      <c r="AC4" s="33" t="s">
        <v>46</v>
      </c>
      <c r="AD4" s="33" t="s">
        <v>47</v>
      </c>
      <c r="AE4" s="35" t="s">
        <v>57</v>
      </c>
      <c r="AF4" s="35" t="s">
        <v>57</v>
      </c>
      <c r="AG4" s="33" t="s">
        <v>58</v>
      </c>
      <c r="AH4" s="33" t="s">
        <v>50</v>
      </c>
    </row>
    <row r="5" spans="1:34" ht="13.8">
      <c r="A5" s="29" t="s">
        <v>33</v>
      </c>
      <c r="B5" s="29" t="s">
        <v>59</v>
      </c>
      <c r="C5" s="29" t="s">
        <v>60</v>
      </c>
      <c r="D5" s="30">
        <v>176.59687500000001</v>
      </c>
      <c r="E5" s="30">
        <v>142.63593750000001</v>
      </c>
      <c r="F5" s="30">
        <v>0.05</v>
      </c>
      <c r="G5" s="30">
        <v>213.74271875000002</v>
      </c>
      <c r="H5" s="30">
        <v>172.64998437500003</v>
      </c>
      <c r="I5" s="30"/>
      <c r="J5" s="39"/>
      <c r="K5" s="39"/>
      <c r="L5" s="31">
        <v>25</v>
      </c>
      <c r="M5" s="31" t="s">
        <v>36</v>
      </c>
      <c r="N5" s="31" t="s">
        <v>56</v>
      </c>
      <c r="O5" s="31">
        <v>250</v>
      </c>
      <c r="P5" s="31">
        <v>2000</v>
      </c>
      <c r="Q5" s="32">
        <v>8000</v>
      </c>
      <c r="R5" s="31" t="s">
        <v>38</v>
      </c>
      <c r="S5" s="31" t="s">
        <v>39</v>
      </c>
      <c r="T5" s="31" t="s">
        <v>40</v>
      </c>
      <c r="U5" s="33" t="s">
        <v>41</v>
      </c>
      <c r="V5" s="34" t="s">
        <v>42</v>
      </c>
      <c r="W5" s="34" t="s">
        <v>43</v>
      </c>
      <c r="X5" s="34" t="s">
        <v>43</v>
      </c>
      <c r="Y5" s="34" t="s">
        <v>44</v>
      </c>
      <c r="Z5" s="33" t="s">
        <v>40</v>
      </c>
      <c r="AA5" s="33" t="s">
        <v>45</v>
      </c>
      <c r="AB5" s="33" t="s">
        <v>45</v>
      </c>
      <c r="AC5" s="33" t="s">
        <v>61</v>
      </c>
      <c r="AD5" s="33" t="s">
        <v>62</v>
      </c>
      <c r="AE5" s="35" t="s">
        <v>57</v>
      </c>
      <c r="AF5" s="35" t="s">
        <v>57</v>
      </c>
      <c r="AG5" s="33" t="s">
        <v>58</v>
      </c>
      <c r="AH5" s="33" t="s">
        <v>50</v>
      </c>
    </row>
    <row r="6" spans="1:34" ht="13.8">
      <c r="A6" s="29" t="s">
        <v>63</v>
      </c>
      <c r="B6" s="29" t="s">
        <v>64</v>
      </c>
      <c r="C6" s="29" t="s">
        <v>65</v>
      </c>
      <c r="D6" s="30">
        <v>184.07187499999998</v>
      </c>
      <c r="E6" s="30">
        <v>160.47291666666666</v>
      </c>
      <c r="F6" s="30">
        <v>0.05</v>
      </c>
      <c r="G6" s="30">
        <v>222.78746874999999</v>
      </c>
      <c r="H6" s="30">
        <v>194.23272916666667</v>
      </c>
      <c r="I6" s="30"/>
      <c r="J6" s="39"/>
      <c r="K6" s="39"/>
      <c r="L6" s="31">
        <v>30</v>
      </c>
      <c r="M6" s="31" t="s">
        <v>36</v>
      </c>
      <c r="N6" s="31" t="s">
        <v>66</v>
      </c>
      <c r="O6" s="31">
        <v>500</v>
      </c>
      <c r="P6" s="31">
        <v>2500</v>
      </c>
      <c r="Q6" s="32">
        <v>25000</v>
      </c>
      <c r="R6" s="31" t="s">
        <v>38</v>
      </c>
      <c r="S6" s="31" t="s">
        <v>39</v>
      </c>
      <c r="T6" s="31" t="s">
        <v>40</v>
      </c>
      <c r="U6" s="33" t="s">
        <v>41</v>
      </c>
      <c r="V6" s="34" t="s">
        <v>42</v>
      </c>
      <c r="W6" s="34" t="s">
        <v>43</v>
      </c>
      <c r="X6" s="34" t="s">
        <v>43</v>
      </c>
      <c r="Y6" s="34" t="s">
        <v>44</v>
      </c>
      <c r="Z6" s="33" t="s">
        <v>40</v>
      </c>
      <c r="AA6" s="33" t="s">
        <v>45</v>
      </c>
      <c r="AB6" s="33" t="s">
        <v>45</v>
      </c>
      <c r="AC6" s="33" t="s">
        <v>46</v>
      </c>
      <c r="AD6" s="33" t="s">
        <v>47</v>
      </c>
      <c r="AE6" s="35" t="s">
        <v>67</v>
      </c>
      <c r="AF6" s="35" t="s">
        <v>67</v>
      </c>
      <c r="AG6" s="33" t="s">
        <v>49</v>
      </c>
      <c r="AH6" s="33" t="s">
        <v>50</v>
      </c>
    </row>
    <row r="7" spans="1:34" ht="13.8">
      <c r="A7" s="29" t="s">
        <v>63</v>
      </c>
      <c r="B7" s="29" t="s">
        <v>68</v>
      </c>
      <c r="C7" s="29" t="s">
        <v>69</v>
      </c>
      <c r="D7" s="30">
        <v>203.69374999999999</v>
      </c>
      <c r="E7" s="30">
        <v>151.46458333333334</v>
      </c>
      <c r="F7" s="30">
        <v>0.05</v>
      </c>
      <c r="G7" s="30">
        <v>246.52993749999999</v>
      </c>
      <c r="H7" s="30">
        <v>183.33264583333334</v>
      </c>
      <c r="I7" s="30" t="s">
        <v>70</v>
      </c>
      <c r="J7" s="39"/>
      <c r="K7" s="39"/>
      <c r="L7" s="31">
        <v>38</v>
      </c>
      <c r="M7" s="31" t="s">
        <v>36</v>
      </c>
      <c r="N7" s="31" t="s">
        <v>71</v>
      </c>
      <c r="O7" s="31">
        <v>750</v>
      </c>
      <c r="P7" s="31">
        <v>4000</v>
      </c>
      <c r="Q7" s="32">
        <v>80000</v>
      </c>
      <c r="R7" s="31" t="s">
        <v>38</v>
      </c>
      <c r="S7" s="31" t="s">
        <v>39</v>
      </c>
      <c r="T7" s="31" t="s">
        <v>61</v>
      </c>
      <c r="U7" s="33" t="s">
        <v>41</v>
      </c>
      <c r="V7" s="34" t="s">
        <v>42</v>
      </c>
      <c r="W7" s="34" t="s">
        <v>43</v>
      </c>
      <c r="X7" s="34" t="s">
        <v>43</v>
      </c>
      <c r="Y7" s="34" t="s">
        <v>44</v>
      </c>
      <c r="Z7" s="33" t="s">
        <v>40</v>
      </c>
      <c r="AA7" s="33" t="s">
        <v>45</v>
      </c>
      <c r="AB7" s="33" t="s">
        <v>45</v>
      </c>
      <c r="AC7" s="31" t="s">
        <v>61</v>
      </c>
      <c r="AD7" s="31" t="s">
        <v>62</v>
      </c>
      <c r="AE7" s="31" t="s">
        <v>57</v>
      </c>
      <c r="AF7" s="31" t="s">
        <v>57</v>
      </c>
      <c r="AG7" s="33" t="s">
        <v>72</v>
      </c>
      <c r="AH7" s="33" t="s">
        <v>73</v>
      </c>
    </row>
    <row r="8" spans="1:34" ht="13.8">
      <c r="A8" s="29" t="s">
        <v>63</v>
      </c>
      <c r="B8" s="29" t="s">
        <v>74</v>
      </c>
      <c r="C8" s="29" t="s">
        <v>75</v>
      </c>
      <c r="D8" s="30">
        <v>221.44687500000001</v>
      </c>
      <c r="E8" s="30">
        <v>178.86093749999998</v>
      </c>
      <c r="F8" s="30">
        <v>0.05</v>
      </c>
      <c r="G8" s="30">
        <v>268.01121875000001</v>
      </c>
      <c r="H8" s="30">
        <v>216.48223437499999</v>
      </c>
      <c r="I8" s="30" t="s">
        <v>70</v>
      </c>
      <c r="J8" s="39"/>
      <c r="K8" s="39"/>
      <c r="L8" s="31">
        <v>38</v>
      </c>
      <c r="M8" s="31" t="s">
        <v>36</v>
      </c>
      <c r="N8" s="31" t="s">
        <v>71</v>
      </c>
      <c r="O8" s="31">
        <v>750</v>
      </c>
      <c r="P8" s="31">
        <v>4000</v>
      </c>
      <c r="Q8" s="32">
        <v>80000</v>
      </c>
      <c r="R8" s="31" t="s">
        <v>38</v>
      </c>
      <c r="S8" s="31" t="s">
        <v>39</v>
      </c>
      <c r="T8" s="31" t="s">
        <v>61</v>
      </c>
      <c r="U8" s="33" t="s">
        <v>41</v>
      </c>
      <c r="V8" s="34" t="s">
        <v>42</v>
      </c>
      <c r="W8" s="34" t="s">
        <v>43</v>
      </c>
      <c r="X8" s="34" t="s">
        <v>43</v>
      </c>
      <c r="Y8" s="34" t="s">
        <v>44</v>
      </c>
      <c r="Z8" s="33" t="s">
        <v>40</v>
      </c>
      <c r="AA8" s="33" t="s">
        <v>45</v>
      </c>
      <c r="AB8" s="33" t="s">
        <v>45</v>
      </c>
      <c r="AC8" s="31" t="s">
        <v>46</v>
      </c>
      <c r="AD8" s="31" t="s">
        <v>47</v>
      </c>
      <c r="AE8" s="31" t="s">
        <v>57</v>
      </c>
      <c r="AF8" s="31" t="s">
        <v>57</v>
      </c>
      <c r="AG8" s="33" t="s">
        <v>72</v>
      </c>
      <c r="AH8" s="33" t="s">
        <v>73</v>
      </c>
    </row>
    <row r="9" spans="1:34" ht="13.8">
      <c r="A9" s="29" t="s">
        <v>63</v>
      </c>
      <c r="B9" s="29" t="s">
        <v>76</v>
      </c>
      <c r="C9" s="29" t="s">
        <v>77</v>
      </c>
      <c r="D9" s="30">
        <v>248.54374999999999</v>
      </c>
      <c r="E9" s="30">
        <v>184.8145833333333</v>
      </c>
      <c r="F9" s="30">
        <v>0.05</v>
      </c>
      <c r="G9" s="30">
        <v>300.79843749999998</v>
      </c>
      <c r="H9" s="30">
        <v>223.68614583333331</v>
      </c>
      <c r="I9" s="30" t="s">
        <v>70</v>
      </c>
      <c r="J9" s="39"/>
      <c r="K9" s="39"/>
      <c r="L9" s="31">
        <v>38</v>
      </c>
      <c r="M9" s="31" t="s">
        <v>36</v>
      </c>
      <c r="N9" s="31" t="s">
        <v>71</v>
      </c>
      <c r="O9" s="31">
        <v>750</v>
      </c>
      <c r="P9" s="31">
        <v>4000</v>
      </c>
      <c r="Q9" s="32">
        <v>80000</v>
      </c>
      <c r="R9" s="31" t="s">
        <v>38</v>
      </c>
      <c r="S9" s="31" t="s">
        <v>39</v>
      </c>
      <c r="T9" s="31" t="s">
        <v>61</v>
      </c>
      <c r="U9" s="33" t="s">
        <v>41</v>
      </c>
      <c r="V9" s="34" t="s">
        <v>42</v>
      </c>
      <c r="W9" s="34" t="s">
        <v>43</v>
      </c>
      <c r="X9" s="34" t="s">
        <v>43</v>
      </c>
      <c r="Y9" s="34" t="s">
        <v>44</v>
      </c>
      <c r="Z9" s="33" t="s">
        <v>40</v>
      </c>
      <c r="AA9" s="33" t="s">
        <v>45</v>
      </c>
      <c r="AB9" s="33" t="s">
        <v>45</v>
      </c>
      <c r="AC9" s="31" t="s">
        <v>61</v>
      </c>
      <c r="AD9" s="31" t="s">
        <v>62</v>
      </c>
      <c r="AE9" s="31" t="s">
        <v>57</v>
      </c>
      <c r="AF9" s="31" t="s">
        <v>57</v>
      </c>
      <c r="AG9" s="33" t="s">
        <v>72</v>
      </c>
      <c r="AH9" s="33" t="s">
        <v>73</v>
      </c>
    </row>
    <row r="10" spans="1:34" ht="13.8">
      <c r="A10" s="29" t="s">
        <v>63</v>
      </c>
      <c r="B10" s="29" t="s">
        <v>722</v>
      </c>
      <c r="C10" s="29" t="s">
        <v>723</v>
      </c>
      <c r="D10" s="30">
        <v>248.54374999999999</v>
      </c>
      <c r="E10" s="30">
        <v>248.54374999999999</v>
      </c>
      <c r="F10" s="30">
        <v>0.05</v>
      </c>
      <c r="G10" s="30">
        <v>300.79843749999998</v>
      </c>
      <c r="H10" s="30">
        <v>300.79843749999998</v>
      </c>
      <c r="I10" s="30" t="s">
        <v>70</v>
      </c>
      <c r="J10" s="39"/>
      <c r="K10" s="39"/>
      <c r="L10" s="31">
        <v>38</v>
      </c>
      <c r="M10" s="31" t="s">
        <v>36</v>
      </c>
      <c r="N10" s="31" t="s">
        <v>71</v>
      </c>
      <c r="O10" s="31">
        <v>750</v>
      </c>
      <c r="P10" s="31">
        <v>4000</v>
      </c>
      <c r="Q10" s="32">
        <v>80000</v>
      </c>
      <c r="R10" s="31" t="s">
        <v>38</v>
      </c>
      <c r="S10" s="31" t="s">
        <v>39</v>
      </c>
      <c r="T10" s="31" t="s">
        <v>61</v>
      </c>
      <c r="U10" s="33" t="s">
        <v>41</v>
      </c>
      <c r="V10" s="34" t="s">
        <v>42</v>
      </c>
      <c r="W10" s="34" t="s">
        <v>43</v>
      </c>
      <c r="X10" s="34" t="s">
        <v>43</v>
      </c>
      <c r="Y10" s="34" t="s">
        <v>44</v>
      </c>
      <c r="Z10" s="33" t="s">
        <v>40</v>
      </c>
      <c r="AA10" s="33" t="s">
        <v>45</v>
      </c>
      <c r="AB10" s="33" t="s">
        <v>45</v>
      </c>
      <c r="AC10" s="33" t="s">
        <v>61</v>
      </c>
      <c r="AD10" s="33" t="s">
        <v>62</v>
      </c>
      <c r="AE10" s="35" t="s">
        <v>144</v>
      </c>
      <c r="AF10" s="35" t="s">
        <v>144</v>
      </c>
      <c r="AG10" s="33" t="s">
        <v>72</v>
      </c>
      <c r="AH10" s="33" t="s">
        <v>73</v>
      </c>
    </row>
    <row r="11" spans="1:34" ht="13.8">
      <c r="A11" s="29" t="s">
        <v>78</v>
      </c>
      <c r="B11" s="29" t="s">
        <v>82</v>
      </c>
      <c r="C11" s="29" t="s">
        <v>83</v>
      </c>
      <c r="D11" s="30">
        <v>327.03125</v>
      </c>
      <c r="E11" s="30">
        <v>285.10416666666669</v>
      </c>
      <c r="F11" s="30">
        <v>0.05</v>
      </c>
      <c r="G11" s="30">
        <v>395.76831249999998</v>
      </c>
      <c r="H11" s="30">
        <v>345.03654166666672</v>
      </c>
      <c r="I11" s="30" t="s">
        <v>70</v>
      </c>
      <c r="J11" s="39"/>
      <c r="K11" s="39"/>
      <c r="L11" s="31">
        <v>43</v>
      </c>
      <c r="M11" s="31" t="s">
        <v>36</v>
      </c>
      <c r="N11" s="31" t="s">
        <v>84</v>
      </c>
      <c r="O11" s="31">
        <v>1500</v>
      </c>
      <c r="P11" s="31">
        <v>6000</v>
      </c>
      <c r="Q11" s="32">
        <v>100000</v>
      </c>
      <c r="R11" s="31" t="s">
        <v>38</v>
      </c>
      <c r="S11" s="31" t="s">
        <v>39</v>
      </c>
      <c r="T11" s="31" t="s">
        <v>61</v>
      </c>
      <c r="U11" s="33" t="s">
        <v>41</v>
      </c>
      <c r="V11" s="34" t="s">
        <v>42</v>
      </c>
      <c r="W11" s="34" t="s">
        <v>43</v>
      </c>
      <c r="X11" s="34" t="s">
        <v>43</v>
      </c>
      <c r="Y11" s="34" t="s">
        <v>44</v>
      </c>
      <c r="Z11" s="33" t="s">
        <v>40</v>
      </c>
      <c r="AA11" s="33" t="s">
        <v>45</v>
      </c>
      <c r="AB11" s="33" t="s">
        <v>45</v>
      </c>
      <c r="AC11" s="33" t="s">
        <v>46</v>
      </c>
      <c r="AD11" s="33" t="s">
        <v>47</v>
      </c>
      <c r="AE11" s="35" t="s">
        <v>85</v>
      </c>
      <c r="AF11" s="35" t="s">
        <v>85</v>
      </c>
      <c r="AG11" s="33" t="s">
        <v>86</v>
      </c>
      <c r="AH11" s="33" t="s">
        <v>81</v>
      </c>
    </row>
    <row r="12" spans="1:34" ht="13.8">
      <c r="A12" s="29" t="s">
        <v>78</v>
      </c>
      <c r="B12" s="29" t="s">
        <v>718</v>
      </c>
      <c r="C12" s="29" t="s">
        <v>719</v>
      </c>
      <c r="D12" s="30">
        <v>369.07812500000006</v>
      </c>
      <c r="E12" s="30">
        <v>345.41927083333337</v>
      </c>
      <c r="F12" s="30">
        <v>0.05</v>
      </c>
      <c r="G12" s="30">
        <v>446.64503125000005</v>
      </c>
      <c r="H12" s="30">
        <v>418.01781770833338</v>
      </c>
      <c r="I12" s="30" t="s">
        <v>70</v>
      </c>
      <c r="J12" s="39"/>
      <c r="K12" s="39"/>
      <c r="L12" s="31">
        <v>43</v>
      </c>
      <c r="M12" s="31" t="s">
        <v>36</v>
      </c>
      <c r="N12" s="31" t="s">
        <v>84</v>
      </c>
      <c r="O12" s="31">
        <v>1500</v>
      </c>
      <c r="P12" s="31">
        <v>6000</v>
      </c>
      <c r="Q12" s="32">
        <v>100000</v>
      </c>
      <c r="R12" s="31" t="s">
        <v>38</v>
      </c>
      <c r="S12" s="31" t="s">
        <v>39</v>
      </c>
      <c r="T12" s="31" t="s">
        <v>61</v>
      </c>
      <c r="U12" s="33" t="s">
        <v>41</v>
      </c>
      <c r="V12" s="34" t="s">
        <v>42</v>
      </c>
      <c r="W12" s="34" t="s">
        <v>43</v>
      </c>
      <c r="X12" s="34" t="s">
        <v>43</v>
      </c>
      <c r="Y12" s="34" t="s">
        <v>44</v>
      </c>
      <c r="Z12" s="33" t="s">
        <v>40</v>
      </c>
      <c r="AA12" s="33" t="s">
        <v>45</v>
      </c>
      <c r="AB12" s="33" t="s">
        <v>45</v>
      </c>
      <c r="AC12" s="33" t="s">
        <v>61</v>
      </c>
      <c r="AD12" s="33" t="s">
        <v>62</v>
      </c>
      <c r="AE12" s="35" t="s">
        <v>85</v>
      </c>
      <c r="AF12" s="35" t="s">
        <v>85</v>
      </c>
      <c r="AG12" s="33" t="s">
        <v>86</v>
      </c>
      <c r="AH12" s="33" t="s">
        <v>81</v>
      </c>
    </row>
    <row r="13" spans="1:34" ht="13.8">
      <c r="A13" s="29" t="s">
        <v>78</v>
      </c>
      <c r="B13" s="36" t="s">
        <v>87</v>
      </c>
      <c r="C13" s="36" t="s">
        <v>88</v>
      </c>
      <c r="D13" s="30">
        <v>513.90625</v>
      </c>
      <c r="E13" s="30">
        <v>454.60937499999994</v>
      </c>
      <c r="F13" s="30">
        <v>0.05</v>
      </c>
      <c r="G13" s="30">
        <v>621.88706249999996</v>
      </c>
      <c r="H13" s="30">
        <v>550.13784374999989</v>
      </c>
      <c r="I13" s="30" t="s">
        <v>70</v>
      </c>
      <c r="J13" s="39"/>
      <c r="K13" s="39"/>
      <c r="L13" s="31">
        <v>43</v>
      </c>
      <c r="M13" s="31" t="s">
        <v>36</v>
      </c>
      <c r="N13" s="31" t="s">
        <v>89</v>
      </c>
      <c r="O13" s="31">
        <v>1500</v>
      </c>
      <c r="P13" s="31">
        <v>7500</v>
      </c>
      <c r="Q13" s="32">
        <v>150000</v>
      </c>
      <c r="R13" s="31" t="s">
        <v>38</v>
      </c>
      <c r="S13" s="31" t="s">
        <v>39</v>
      </c>
      <c r="T13" s="31" t="s">
        <v>61</v>
      </c>
      <c r="U13" s="33" t="s">
        <v>41</v>
      </c>
      <c r="V13" s="34" t="s">
        <v>42</v>
      </c>
      <c r="W13" s="34" t="s">
        <v>43</v>
      </c>
      <c r="X13" s="34" t="s">
        <v>43</v>
      </c>
      <c r="Y13" s="34" t="s">
        <v>44</v>
      </c>
      <c r="Z13" s="33" t="s">
        <v>40</v>
      </c>
      <c r="AA13" s="33" t="s">
        <v>45</v>
      </c>
      <c r="AB13" s="33" t="s">
        <v>45</v>
      </c>
      <c r="AC13" s="33" t="s">
        <v>61</v>
      </c>
      <c r="AD13" s="33" t="s">
        <v>62</v>
      </c>
      <c r="AE13" s="35" t="s">
        <v>90</v>
      </c>
      <c r="AF13" s="35" t="s">
        <v>91</v>
      </c>
      <c r="AG13" s="33" t="s">
        <v>92</v>
      </c>
      <c r="AH13" s="33" t="s">
        <v>81</v>
      </c>
    </row>
    <row r="14" spans="1:34" ht="13.8">
      <c r="A14" s="29" t="s">
        <v>78</v>
      </c>
      <c r="B14" s="37" t="s">
        <v>93</v>
      </c>
      <c r="C14" s="37" t="s">
        <v>94</v>
      </c>
      <c r="D14" s="30">
        <v>682.09375</v>
      </c>
      <c r="E14" s="30">
        <v>603.390625</v>
      </c>
      <c r="F14" s="30">
        <v>0.05</v>
      </c>
      <c r="G14" s="30">
        <v>825.39393749999988</v>
      </c>
      <c r="H14" s="30">
        <v>730.16315624999993</v>
      </c>
      <c r="I14" s="30" t="s">
        <v>70</v>
      </c>
      <c r="J14" s="39"/>
      <c r="K14" s="39"/>
      <c r="L14" s="31">
        <v>43</v>
      </c>
      <c r="M14" s="31" t="s">
        <v>36</v>
      </c>
      <c r="N14" s="31" t="s">
        <v>89</v>
      </c>
      <c r="O14" s="31">
        <v>1500</v>
      </c>
      <c r="P14" s="31">
        <v>7500</v>
      </c>
      <c r="Q14" s="32">
        <v>150000</v>
      </c>
      <c r="R14" s="31" t="s">
        <v>38</v>
      </c>
      <c r="S14" s="31" t="s">
        <v>39</v>
      </c>
      <c r="T14" s="31" t="s">
        <v>61</v>
      </c>
      <c r="U14" s="33" t="s">
        <v>41</v>
      </c>
      <c r="V14" s="34" t="s">
        <v>42</v>
      </c>
      <c r="W14" s="34" t="s">
        <v>43</v>
      </c>
      <c r="X14" s="34" t="s">
        <v>43</v>
      </c>
      <c r="Y14" s="34" t="s">
        <v>44</v>
      </c>
      <c r="Z14" s="33" t="s">
        <v>40</v>
      </c>
      <c r="AA14" s="33" t="s">
        <v>45</v>
      </c>
      <c r="AB14" s="33" t="s">
        <v>45</v>
      </c>
      <c r="AC14" s="33" t="s">
        <v>61</v>
      </c>
      <c r="AD14" s="33" t="s">
        <v>62</v>
      </c>
      <c r="AE14" s="35" t="s">
        <v>90</v>
      </c>
      <c r="AF14" s="35" t="s">
        <v>91</v>
      </c>
      <c r="AG14" s="33" t="s">
        <v>92</v>
      </c>
      <c r="AH14" s="33" t="s">
        <v>81</v>
      </c>
    </row>
    <row r="15" spans="1:34" ht="13.8">
      <c r="A15" s="29" t="s">
        <v>78</v>
      </c>
      <c r="B15" s="37" t="s">
        <v>95</v>
      </c>
      <c r="C15" s="37" t="s">
        <v>96</v>
      </c>
      <c r="D15" s="30">
        <v>490.54687499999994</v>
      </c>
      <c r="E15" s="30">
        <v>427.65624999999994</v>
      </c>
      <c r="F15" s="30">
        <v>0.05</v>
      </c>
      <c r="G15" s="30">
        <v>593.62221874999989</v>
      </c>
      <c r="H15" s="30">
        <v>517.52456249999989</v>
      </c>
      <c r="I15" s="30"/>
      <c r="J15" s="39"/>
      <c r="K15" s="39"/>
      <c r="L15" s="31">
        <v>50</v>
      </c>
      <c r="M15" s="31" t="s">
        <v>36</v>
      </c>
      <c r="N15" s="31" t="s">
        <v>97</v>
      </c>
      <c r="O15" s="31">
        <v>5000</v>
      </c>
      <c r="P15" s="31">
        <v>13000</v>
      </c>
      <c r="Q15" s="32">
        <v>175000</v>
      </c>
      <c r="R15" s="31" t="s">
        <v>38</v>
      </c>
      <c r="S15" s="31" t="s">
        <v>39</v>
      </c>
      <c r="T15" s="31" t="s">
        <v>40</v>
      </c>
      <c r="U15" s="33" t="s">
        <v>41</v>
      </c>
      <c r="V15" s="34" t="s">
        <v>42</v>
      </c>
      <c r="W15" s="34" t="s">
        <v>43</v>
      </c>
      <c r="X15" s="34" t="s">
        <v>43</v>
      </c>
      <c r="Y15" s="34" t="s">
        <v>44</v>
      </c>
      <c r="Z15" s="33" t="s">
        <v>40</v>
      </c>
      <c r="AA15" s="33" t="s">
        <v>45</v>
      </c>
      <c r="AB15" s="33" t="s">
        <v>45</v>
      </c>
      <c r="AC15" s="33" t="s">
        <v>46</v>
      </c>
      <c r="AD15" s="33" t="s">
        <v>47</v>
      </c>
      <c r="AE15" s="35" t="s">
        <v>90</v>
      </c>
      <c r="AF15" s="35" t="s">
        <v>91</v>
      </c>
      <c r="AG15" s="33" t="s">
        <v>92</v>
      </c>
      <c r="AH15" s="33" t="s">
        <v>98</v>
      </c>
    </row>
    <row r="16" spans="1:34" ht="13.8">
      <c r="A16" s="29" t="s">
        <v>78</v>
      </c>
      <c r="B16" s="37" t="s">
        <v>99</v>
      </c>
      <c r="C16" s="37" t="s">
        <v>100</v>
      </c>
      <c r="D16" s="30">
        <v>625.09687499999995</v>
      </c>
      <c r="E16" s="30">
        <v>544.95624999999995</v>
      </c>
      <c r="F16" s="30">
        <v>0.05</v>
      </c>
      <c r="G16" s="30">
        <v>756.42771874999983</v>
      </c>
      <c r="H16" s="30">
        <v>659.45756249999988</v>
      </c>
      <c r="I16" s="30"/>
      <c r="J16" s="39"/>
      <c r="K16" s="39"/>
      <c r="L16" s="31">
        <v>50</v>
      </c>
      <c r="M16" s="31" t="s">
        <v>36</v>
      </c>
      <c r="N16" s="31" t="s">
        <v>97</v>
      </c>
      <c r="O16" s="31">
        <v>5000</v>
      </c>
      <c r="P16" s="31">
        <v>13000</v>
      </c>
      <c r="Q16" s="32">
        <v>175000</v>
      </c>
      <c r="R16" s="31" t="s">
        <v>38</v>
      </c>
      <c r="S16" s="31" t="s">
        <v>39</v>
      </c>
      <c r="T16" s="31" t="s">
        <v>40</v>
      </c>
      <c r="U16" s="33" t="s">
        <v>41</v>
      </c>
      <c r="V16" s="34" t="s">
        <v>42</v>
      </c>
      <c r="W16" s="34" t="s">
        <v>43</v>
      </c>
      <c r="X16" s="34" t="s">
        <v>43</v>
      </c>
      <c r="Y16" s="34" t="s">
        <v>44</v>
      </c>
      <c r="Z16" s="33" t="s">
        <v>40</v>
      </c>
      <c r="AA16" s="33" t="s">
        <v>45</v>
      </c>
      <c r="AB16" s="33" t="s">
        <v>45</v>
      </c>
      <c r="AC16" s="33" t="s">
        <v>61</v>
      </c>
      <c r="AD16" s="33" t="s">
        <v>62</v>
      </c>
      <c r="AE16" s="35" t="s">
        <v>90</v>
      </c>
      <c r="AF16" s="35" t="s">
        <v>91</v>
      </c>
      <c r="AG16" s="33" t="s">
        <v>92</v>
      </c>
      <c r="AH16" s="33" t="s">
        <v>98</v>
      </c>
    </row>
    <row r="17" spans="1:34" ht="13.8">
      <c r="A17" s="29" t="s">
        <v>78</v>
      </c>
      <c r="B17" s="36" t="s">
        <v>101</v>
      </c>
      <c r="C17" s="38" t="s">
        <v>102</v>
      </c>
      <c r="D17" s="30">
        <v>625.09687499999995</v>
      </c>
      <c r="E17" s="30">
        <v>544.95624999999995</v>
      </c>
      <c r="F17" s="30">
        <v>0.05</v>
      </c>
      <c r="G17" s="30">
        <v>756.42771874999983</v>
      </c>
      <c r="H17" s="30">
        <v>659.45756249999988</v>
      </c>
      <c r="I17" s="30"/>
      <c r="J17" s="39"/>
      <c r="K17" s="39"/>
      <c r="L17" s="31">
        <v>55</v>
      </c>
      <c r="M17" s="31" t="s">
        <v>36</v>
      </c>
      <c r="N17" s="31" t="s">
        <v>103</v>
      </c>
      <c r="O17" s="31">
        <v>5000</v>
      </c>
      <c r="P17" s="31">
        <v>16000</v>
      </c>
      <c r="Q17" s="32">
        <v>225000</v>
      </c>
      <c r="R17" s="31" t="s">
        <v>38</v>
      </c>
      <c r="S17" s="31" t="s">
        <v>39</v>
      </c>
      <c r="T17" s="31" t="s">
        <v>40</v>
      </c>
      <c r="U17" s="33" t="s">
        <v>41</v>
      </c>
      <c r="V17" s="34" t="s">
        <v>42</v>
      </c>
      <c r="W17" s="34" t="s">
        <v>43</v>
      </c>
      <c r="X17" s="34" t="s">
        <v>43</v>
      </c>
      <c r="Y17" s="34" t="s">
        <v>44</v>
      </c>
      <c r="Z17" s="33" t="s">
        <v>40</v>
      </c>
      <c r="AA17" s="33" t="s">
        <v>45</v>
      </c>
      <c r="AB17" s="33" t="s">
        <v>45</v>
      </c>
      <c r="AC17" s="33" t="s">
        <v>46</v>
      </c>
      <c r="AD17" s="33" t="s">
        <v>47</v>
      </c>
      <c r="AE17" s="35" t="s">
        <v>90</v>
      </c>
      <c r="AF17" s="35" t="s">
        <v>91</v>
      </c>
      <c r="AG17" s="33" t="s">
        <v>92</v>
      </c>
      <c r="AH17" s="33" t="s">
        <v>98</v>
      </c>
    </row>
    <row r="18" spans="1:34" ht="13.8">
      <c r="A18" s="29" t="s">
        <v>78</v>
      </c>
      <c r="B18" s="36" t="s">
        <v>104</v>
      </c>
      <c r="C18" s="38" t="s">
        <v>105</v>
      </c>
      <c r="D18" s="30">
        <v>793.28437499999995</v>
      </c>
      <c r="E18" s="30">
        <v>691.58124999999995</v>
      </c>
      <c r="F18" s="30">
        <v>0.05</v>
      </c>
      <c r="G18" s="30">
        <v>959.93459374999986</v>
      </c>
      <c r="H18" s="30">
        <v>836.87381249999987</v>
      </c>
      <c r="I18" s="30"/>
      <c r="J18" s="39">
        <v>50</v>
      </c>
      <c r="K18" s="39">
        <v>30</v>
      </c>
      <c r="L18" s="31">
        <v>55</v>
      </c>
      <c r="M18" s="31" t="s">
        <v>36</v>
      </c>
      <c r="N18" s="31" t="s">
        <v>103</v>
      </c>
      <c r="O18" s="31">
        <v>5000</v>
      </c>
      <c r="P18" s="31">
        <v>16000</v>
      </c>
      <c r="Q18" s="32">
        <v>225000</v>
      </c>
      <c r="R18" s="31" t="s">
        <v>38</v>
      </c>
      <c r="S18" s="31" t="s">
        <v>39</v>
      </c>
      <c r="T18" s="31" t="s">
        <v>40</v>
      </c>
      <c r="U18" s="33" t="s">
        <v>41</v>
      </c>
      <c r="V18" s="34" t="s">
        <v>42</v>
      </c>
      <c r="W18" s="34" t="s">
        <v>43</v>
      </c>
      <c r="X18" s="34" t="s">
        <v>43</v>
      </c>
      <c r="Y18" s="34" t="s">
        <v>44</v>
      </c>
      <c r="Z18" s="33" t="s">
        <v>40</v>
      </c>
      <c r="AA18" s="33" t="s">
        <v>45</v>
      </c>
      <c r="AB18" s="33" t="s">
        <v>45</v>
      </c>
      <c r="AC18" s="33" t="s">
        <v>61</v>
      </c>
      <c r="AD18" s="33" t="s">
        <v>62</v>
      </c>
      <c r="AE18" s="35" t="s">
        <v>90</v>
      </c>
      <c r="AF18" s="35" t="s">
        <v>91</v>
      </c>
      <c r="AG18" s="33" t="s">
        <v>92</v>
      </c>
      <c r="AH18" s="33" t="s">
        <v>98</v>
      </c>
    </row>
    <row r="19" spans="1:34" ht="13.8">
      <c r="A19" s="29" t="s">
        <v>78</v>
      </c>
      <c r="B19" s="36" t="s">
        <v>106</v>
      </c>
      <c r="C19" s="38" t="s">
        <v>107</v>
      </c>
      <c r="D19" s="30">
        <v>1106.3</v>
      </c>
      <c r="E19" s="30">
        <v>964.4666666666667</v>
      </c>
      <c r="F19" s="30">
        <v>0.05</v>
      </c>
      <c r="G19" s="30">
        <v>1338.6834999999999</v>
      </c>
      <c r="H19" s="30">
        <v>1167.0651666666665</v>
      </c>
      <c r="I19" s="30"/>
      <c r="J19" s="39">
        <v>50</v>
      </c>
      <c r="K19" s="39">
        <v>30</v>
      </c>
      <c r="L19" s="31">
        <v>55</v>
      </c>
      <c r="M19" s="31" t="s">
        <v>36</v>
      </c>
      <c r="N19" s="31" t="s">
        <v>103</v>
      </c>
      <c r="O19" s="31">
        <v>5000</v>
      </c>
      <c r="P19" s="31">
        <v>16000</v>
      </c>
      <c r="Q19" s="32">
        <v>225000</v>
      </c>
      <c r="R19" s="31" t="s">
        <v>38</v>
      </c>
      <c r="S19" s="31" t="s">
        <v>39</v>
      </c>
      <c r="T19" s="31" t="s">
        <v>40</v>
      </c>
      <c r="U19" s="33" t="s">
        <v>41</v>
      </c>
      <c r="V19" s="34" t="s">
        <v>42</v>
      </c>
      <c r="W19" s="34" t="s">
        <v>43</v>
      </c>
      <c r="X19" s="34" t="s">
        <v>43</v>
      </c>
      <c r="Y19" s="34" t="s">
        <v>44</v>
      </c>
      <c r="Z19" s="33" t="s">
        <v>40</v>
      </c>
      <c r="AA19" s="33" t="s">
        <v>45</v>
      </c>
      <c r="AB19" s="33" t="s">
        <v>45</v>
      </c>
      <c r="AC19" s="33" t="s">
        <v>61</v>
      </c>
      <c r="AD19" s="33" t="s">
        <v>62</v>
      </c>
      <c r="AE19" s="35" t="s">
        <v>90</v>
      </c>
      <c r="AF19" s="35" t="s">
        <v>91</v>
      </c>
      <c r="AG19" s="33" t="s">
        <v>92</v>
      </c>
      <c r="AH19" s="33" t="s">
        <v>98</v>
      </c>
    </row>
    <row r="20" spans="1:34" ht="13.8">
      <c r="A20" s="29" t="s">
        <v>78</v>
      </c>
      <c r="B20" s="29" t="s">
        <v>108</v>
      </c>
      <c r="C20" s="40" t="s">
        <v>109</v>
      </c>
      <c r="D20" s="30">
        <v>962.40624999999989</v>
      </c>
      <c r="E20" s="30">
        <v>839.02083333333326</v>
      </c>
      <c r="F20" s="30">
        <v>0.05</v>
      </c>
      <c r="G20" s="30">
        <v>1164.5720624999997</v>
      </c>
      <c r="H20" s="30">
        <v>1015.2757083333331</v>
      </c>
      <c r="I20" s="30"/>
      <c r="J20" s="39">
        <v>50</v>
      </c>
      <c r="K20" s="39">
        <v>30</v>
      </c>
      <c r="L20" s="31">
        <v>62</v>
      </c>
      <c r="M20" s="31" t="s">
        <v>36</v>
      </c>
      <c r="N20" s="31" t="s">
        <v>110</v>
      </c>
      <c r="O20" s="31">
        <v>5000</v>
      </c>
      <c r="P20" s="31">
        <v>20000</v>
      </c>
      <c r="Q20" s="32">
        <v>275000</v>
      </c>
      <c r="R20" s="31" t="s">
        <v>38</v>
      </c>
      <c r="S20" s="31" t="s">
        <v>39</v>
      </c>
      <c r="T20" s="31" t="s">
        <v>40</v>
      </c>
      <c r="U20" s="33" t="s">
        <v>41</v>
      </c>
      <c r="V20" s="34" t="s">
        <v>42</v>
      </c>
      <c r="W20" s="34" t="s">
        <v>43</v>
      </c>
      <c r="X20" s="34" t="s">
        <v>43</v>
      </c>
      <c r="Y20" s="34" t="s">
        <v>44</v>
      </c>
      <c r="Z20" s="33" t="s">
        <v>40</v>
      </c>
      <c r="AA20" s="33" t="s">
        <v>45</v>
      </c>
      <c r="AB20" s="33" t="s">
        <v>45</v>
      </c>
      <c r="AC20" s="33" t="s">
        <v>61</v>
      </c>
      <c r="AD20" s="33" t="s">
        <v>62</v>
      </c>
      <c r="AE20" s="35" t="s">
        <v>90</v>
      </c>
      <c r="AF20" s="35" t="s">
        <v>91</v>
      </c>
      <c r="AG20" s="33" t="s">
        <v>92</v>
      </c>
      <c r="AH20" s="33" t="s">
        <v>98</v>
      </c>
    </row>
    <row r="21" spans="1:34" ht="13.8">
      <c r="A21" s="29" t="s">
        <v>78</v>
      </c>
      <c r="B21" s="29" t="s">
        <v>111</v>
      </c>
      <c r="C21" s="40" t="s">
        <v>112</v>
      </c>
      <c r="D21" s="30">
        <v>1274.4875000000002</v>
      </c>
      <c r="E21" s="30">
        <v>1111.0916666666665</v>
      </c>
      <c r="F21" s="30">
        <v>0.05</v>
      </c>
      <c r="G21" s="30">
        <v>1542.1903750000001</v>
      </c>
      <c r="H21" s="30">
        <v>1344.4814166666663</v>
      </c>
      <c r="I21" s="30"/>
      <c r="J21" s="39">
        <v>50</v>
      </c>
      <c r="K21" s="39">
        <v>30</v>
      </c>
      <c r="L21" s="31">
        <v>62</v>
      </c>
      <c r="M21" s="31" t="s">
        <v>36</v>
      </c>
      <c r="N21" s="31" t="s">
        <v>110</v>
      </c>
      <c r="O21" s="31">
        <v>5000</v>
      </c>
      <c r="P21" s="31">
        <v>20000</v>
      </c>
      <c r="Q21" s="32">
        <v>275000</v>
      </c>
      <c r="R21" s="31" t="s">
        <v>38</v>
      </c>
      <c r="S21" s="31" t="s">
        <v>39</v>
      </c>
      <c r="T21" s="31" t="s">
        <v>40</v>
      </c>
      <c r="U21" s="33" t="s">
        <v>41</v>
      </c>
      <c r="V21" s="34" t="s">
        <v>42</v>
      </c>
      <c r="W21" s="34" t="s">
        <v>43</v>
      </c>
      <c r="X21" s="34" t="s">
        <v>43</v>
      </c>
      <c r="Y21" s="34" t="s">
        <v>44</v>
      </c>
      <c r="Z21" s="33" t="s">
        <v>40</v>
      </c>
      <c r="AA21" s="33" t="s">
        <v>45</v>
      </c>
      <c r="AB21" s="33" t="s">
        <v>45</v>
      </c>
      <c r="AC21" s="33" t="s">
        <v>61</v>
      </c>
      <c r="AD21" s="33" t="s">
        <v>62</v>
      </c>
      <c r="AE21" s="35" t="s">
        <v>90</v>
      </c>
      <c r="AF21" s="35" t="s">
        <v>91</v>
      </c>
      <c r="AG21" s="33" t="s">
        <v>92</v>
      </c>
      <c r="AH21" s="33" t="s">
        <v>98</v>
      </c>
    </row>
    <row r="22" spans="1:34" ht="13.8">
      <c r="A22" s="29" t="s">
        <v>78</v>
      </c>
      <c r="B22" s="29" t="s">
        <v>113</v>
      </c>
      <c r="C22" s="40" t="s">
        <v>114</v>
      </c>
      <c r="D22" s="30">
        <v>1690.284375</v>
      </c>
      <c r="E22" s="30">
        <v>1690.284375</v>
      </c>
      <c r="F22" s="30">
        <v>0.05</v>
      </c>
      <c r="G22" s="30">
        <v>2045.3045937499999</v>
      </c>
      <c r="H22" s="30">
        <v>2045.3045937499999</v>
      </c>
      <c r="I22" s="30"/>
      <c r="J22" s="39">
        <v>75</v>
      </c>
      <c r="K22" s="39">
        <v>50</v>
      </c>
      <c r="L22" s="31">
        <v>41</v>
      </c>
      <c r="M22" s="31" t="s">
        <v>36</v>
      </c>
      <c r="N22" s="31" t="s">
        <v>110</v>
      </c>
      <c r="O22" s="31">
        <v>5000</v>
      </c>
      <c r="P22" s="31">
        <v>20000</v>
      </c>
      <c r="Q22" s="32">
        <v>200000</v>
      </c>
      <c r="R22" s="31" t="s">
        <v>115</v>
      </c>
      <c r="S22" s="31" t="s">
        <v>39</v>
      </c>
      <c r="T22" s="31" t="s">
        <v>40</v>
      </c>
      <c r="U22" s="33" t="s">
        <v>41</v>
      </c>
      <c r="V22" s="34" t="s">
        <v>42</v>
      </c>
      <c r="W22" s="34" t="s">
        <v>43</v>
      </c>
      <c r="X22" s="34" t="s">
        <v>43</v>
      </c>
      <c r="Y22" s="34" t="s">
        <v>44</v>
      </c>
      <c r="Z22" s="33" t="s">
        <v>40</v>
      </c>
      <c r="AA22" s="33" t="s">
        <v>45</v>
      </c>
      <c r="AB22" s="33" t="s">
        <v>45</v>
      </c>
      <c r="AC22" s="33" t="s">
        <v>61</v>
      </c>
      <c r="AD22" s="33" t="s">
        <v>62</v>
      </c>
      <c r="AE22" s="35" t="s">
        <v>90</v>
      </c>
      <c r="AF22" s="35" t="s">
        <v>116</v>
      </c>
      <c r="AG22" s="33" t="s">
        <v>117</v>
      </c>
      <c r="AH22" s="33" t="s">
        <v>98</v>
      </c>
    </row>
    <row r="23" spans="1:34" ht="13.8">
      <c r="A23" s="29" t="s">
        <v>78</v>
      </c>
      <c r="B23" s="29" t="s">
        <v>118</v>
      </c>
      <c r="C23" s="40" t="s">
        <v>119</v>
      </c>
      <c r="D23" s="30">
        <v>2401.34375</v>
      </c>
      <c r="E23" s="30">
        <v>2401.34375</v>
      </c>
      <c r="F23" s="30">
        <v>0.05</v>
      </c>
      <c r="G23" s="30">
        <v>2905.6864375</v>
      </c>
      <c r="H23" s="30">
        <v>2905.6864375</v>
      </c>
      <c r="I23" s="30"/>
      <c r="J23" s="39">
        <v>100</v>
      </c>
      <c r="K23" s="39">
        <v>75</v>
      </c>
      <c r="L23" s="31">
        <v>41</v>
      </c>
      <c r="M23" s="31" t="s">
        <v>36</v>
      </c>
      <c r="N23" s="31" t="s">
        <v>110</v>
      </c>
      <c r="O23" s="31">
        <v>5000</v>
      </c>
      <c r="P23" s="31">
        <v>20000</v>
      </c>
      <c r="Q23" s="32">
        <v>200000</v>
      </c>
      <c r="R23" s="31" t="s">
        <v>115</v>
      </c>
      <c r="S23" s="31" t="s">
        <v>39</v>
      </c>
      <c r="T23" s="31" t="s">
        <v>40</v>
      </c>
      <c r="U23" s="33" t="s">
        <v>41</v>
      </c>
      <c r="V23" s="34" t="s">
        <v>42</v>
      </c>
      <c r="W23" s="34" t="s">
        <v>43</v>
      </c>
      <c r="X23" s="34" t="s">
        <v>43</v>
      </c>
      <c r="Y23" s="34" t="s">
        <v>44</v>
      </c>
      <c r="Z23" s="33" t="s">
        <v>40</v>
      </c>
      <c r="AA23" s="33" t="s">
        <v>45</v>
      </c>
      <c r="AB23" s="33" t="s">
        <v>45</v>
      </c>
      <c r="AC23" s="33" t="s">
        <v>61</v>
      </c>
      <c r="AD23" s="33" t="s">
        <v>62</v>
      </c>
      <c r="AE23" s="35" t="s">
        <v>90</v>
      </c>
      <c r="AF23" s="35" t="s">
        <v>116</v>
      </c>
      <c r="AG23" s="33" t="s">
        <v>117</v>
      </c>
      <c r="AH23" s="33" t="s">
        <v>98</v>
      </c>
    </row>
    <row r="24" spans="1:34" ht="13.8">
      <c r="A24" s="29" t="s">
        <v>78</v>
      </c>
      <c r="B24" s="41" t="s">
        <v>120</v>
      </c>
      <c r="C24" s="29" t="s">
        <v>121</v>
      </c>
      <c r="D24" s="42">
        <v>3113.3374999999996</v>
      </c>
      <c r="E24" s="42">
        <v>3113.3374999999996</v>
      </c>
      <c r="F24" s="42">
        <v>0.05</v>
      </c>
      <c r="G24" s="42">
        <v>3767.1988749999996</v>
      </c>
      <c r="H24" s="30">
        <v>3767.1988749999996</v>
      </c>
      <c r="I24" s="43"/>
      <c r="J24" s="39">
        <v>150</v>
      </c>
      <c r="K24" s="39">
        <v>100</v>
      </c>
      <c r="L24" s="31">
        <v>56</v>
      </c>
      <c r="M24" s="31" t="s">
        <v>36</v>
      </c>
      <c r="N24" s="31" t="s">
        <v>122</v>
      </c>
      <c r="O24" s="31">
        <v>10000</v>
      </c>
      <c r="P24" s="31">
        <v>50000</v>
      </c>
      <c r="Q24" s="32">
        <v>300000</v>
      </c>
      <c r="R24" s="31" t="s">
        <v>115</v>
      </c>
      <c r="S24" s="31" t="s">
        <v>39</v>
      </c>
      <c r="T24" s="31" t="s">
        <v>40</v>
      </c>
      <c r="U24" s="33" t="s">
        <v>41</v>
      </c>
      <c r="V24" s="34" t="s">
        <v>42</v>
      </c>
      <c r="W24" s="34" t="s">
        <v>43</v>
      </c>
      <c r="X24" s="34" t="s">
        <v>43</v>
      </c>
      <c r="Y24" s="34" t="s">
        <v>44</v>
      </c>
      <c r="Z24" s="33" t="s">
        <v>40</v>
      </c>
      <c r="AA24" s="33" t="s">
        <v>45</v>
      </c>
      <c r="AB24" s="33" t="s">
        <v>45</v>
      </c>
      <c r="AC24" s="33" t="s">
        <v>61</v>
      </c>
      <c r="AD24" s="33" t="s">
        <v>62</v>
      </c>
      <c r="AE24" s="35" t="s">
        <v>116</v>
      </c>
      <c r="AF24" s="35" t="s">
        <v>91</v>
      </c>
      <c r="AG24" s="33" t="s">
        <v>117</v>
      </c>
      <c r="AH24" s="33" t="s">
        <v>123</v>
      </c>
    </row>
    <row r="25" spans="1:34" ht="13.8">
      <c r="A25" s="29" t="s">
        <v>78</v>
      </c>
      <c r="B25" s="41" t="s">
        <v>124</v>
      </c>
      <c r="C25" s="29" t="s">
        <v>125</v>
      </c>
      <c r="D25" s="42">
        <v>4893.3218749999996</v>
      </c>
      <c r="E25" s="42">
        <v>4893.3218749999996</v>
      </c>
      <c r="F25" s="42">
        <v>0.05</v>
      </c>
      <c r="G25" s="42">
        <v>5920.9799687499999</v>
      </c>
      <c r="H25" s="30">
        <v>5920.9799687499999</v>
      </c>
      <c r="I25" s="43"/>
      <c r="J25" s="39">
        <v>200</v>
      </c>
      <c r="K25" s="39">
        <v>150</v>
      </c>
      <c r="L25" s="31">
        <v>56</v>
      </c>
      <c r="M25" s="31" t="s">
        <v>36</v>
      </c>
      <c r="N25" s="31" t="s">
        <v>122</v>
      </c>
      <c r="O25" s="31">
        <v>10000</v>
      </c>
      <c r="P25" s="31">
        <v>50000</v>
      </c>
      <c r="Q25" s="32">
        <v>300000</v>
      </c>
      <c r="R25" s="31" t="s">
        <v>115</v>
      </c>
      <c r="S25" s="31" t="s">
        <v>39</v>
      </c>
      <c r="T25" s="31" t="s">
        <v>40</v>
      </c>
      <c r="U25" s="33" t="s">
        <v>41</v>
      </c>
      <c r="V25" s="34" t="s">
        <v>42</v>
      </c>
      <c r="W25" s="34" t="s">
        <v>43</v>
      </c>
      <c r="X25" s="34" t="s">
        <v>43</v>
      </c>
      <c r="Y25" s="34" t="s">
        <v>44</v>
      </c>
      <c r="Z25" s="33" t="s">
        <v>40</v>
      </c>
      <c r="AA25" s="33" t="s">
        <v>45</v>
      </c>
      <c r="AB25" s="33" t="s">
        <v>45</v>
      </c>
      <c r="AC25" s="33" t="s">
        <v>61</v>
      </c>
      <c r="AD25" s="33" t="s">
        <v>62</v>
      </c>
      <c r="AE25" s="35" t="s">
        <v>116</v>
      </c>
      <c r="AF25" s="35" t="s">
        <v>91</v>
      </c>
      <c r="AG25" s="33" t="s">
        <v>117</v>
      </c>
      <c r="AH25" s="33" t="s">
        <v>123</v>
      </c>
    </row>
    <row r="26" spans="1:34" ht="13.8">
      <c r="A26" s="29" t="s">
        <v>126</v>
      </c>
      <c r="B26" s="29" t="s">
        <v>127</v>
      </c>
      <c r="C26" s="29" t="s">
        <v>128</v>
      </c>
      <c r="D26" s="42">
        <v>123.33750000000001</v>
      </c>
      <c r="E26" s="42">
        <v>118.59374999999999</v>
      </c>
      <c r="F26" s="30">
        <v>0.05</v>
      </c>
      <c r="G26" s="30">
        <v>149.29887500000001</v>
      </c>
      <c r="H26" s="30">
        <v>143.55893749999998</v>
      </c>
      <c r="I26" s="30"/>
      <c r="J26" s="39"/>
      <c r="K26" s="39"/>
      <c r="L26" s="31">
        <v>16</v>
      </c>
      <c r="M26" s="31">
        <v>4</v>
      </c>
      <c r="N26" s="31" t="s">
        <v>129</v>
      </c>
      <c r="O26" s="31">
        <v>200</v>
      </c>
      <c r="P26" s="31">
        <v>850</v>
      </c>
      <c r="Q26" s="32">
        <v>15000</v>
      </c>
      <c r="R26" s="31" t="s">
        <v>38</v>
      </c>
      <c r="S26" s="31" t="s">
        <v>39</v>
      </c>
      <c r="T26" s="31" t="s">
        <v>40</v>
      </c>
      <c r="U26" s="33" t="s">
        <v>41</v>
      </c>
      <c r="V26" s="34" t="s">
        <v>42</v>
      </c>
      <c r="W26" s="34" t="s">
        <v>43</v>
      </c>
      <c r="X26" s="34" t="s">
        <v>43</v>
      </c>
      <c r="Y26" s="34" t="s">
        <v>130</v>
      </c>
      <c r="Z26" s="33" t="s">
        <v>40</v>
      </c>
      <c r="AA26" s="33" t="s">
        <v>45</v>
      </c>
      <c r="AB26" s="33" t="s">
        <v>45</v>
      </c>
      <c r="AC26" s="33" t="s">
        <v>46</v>
      </c>
      <c r="AD26" s="33" t="s">
        <v>47</v>
      </c>
      <c r="AE26" s="35" t="s">
        <v>131</v>
      </c>
      <c r="AF26" s="35" t="s">
        <v>131</v>
      </c>
      <c r="AG26" s="33" t="s">
        <v>132</v>
      </c>
      <c r="AH26" s="33" t="s">
        <v>133</v>
      </c>
    </row>
    <row r="27" spans="1:34" ht="13.8">
      <c r="A27" s="29" t="s">
        <v>126</v>
      </c>
      <c r="B27" s="29" t="s">
        <v>134</v>
      </c>
      <c r="C27" s="29" t="s">
        <v>135</v>
      </c>
      <c r="D27" s="42">
        <v>165.38437499999998</v>
      </c>
      <c r="E27" s="42">
        <v>159.0234375</v>
      </c>
      <c r="F27" s="30">
        <v>0.05</v>
      </c>
      <c r="G27" s="30">
        <v>200.17559374999999</v>
      </c>
      <c r="H27" s="30">
        <v>192.47885937500001</v>
      </c>
      <c r="I27" s="30"/>
      <c r="J27" s="39"/>
      <c r="K27" s="39"/>
      <c r="L27" s="31">
        <v>16</v>
      </c>
      <c r="M27" s="31">
        <v>4</v>
      </c>
      <c r="N27" s="31" t="s">
        <v>129</v>
      </c>
      <c r="O27" s="31">
        <v>200</v>
      </c>
      <c r="P27" s="31">
        <v>850</v>
      </c>
      <c r="Q27" s="32">
        <v>15000</v>
      </c>
      <c r="R27" s="31" t="s">
        <v>38</v>
      </c>
      <c r="S27" s="31" t="s">
        <v>39</v>
      </c>
      <c r="T27" s="31" t="s">
        <v>40</v>
      </c>
      <c r="U27" s="33" t="s">
        <v>41</v>
      </c>
      <c r="V27" s="34" t="s">
        <v>42</v>
      </c>
      <c r="W27" s="34" t="s">
        <v>43</v>
      </c>
      <c r="X27" s="34" t="s">
        <v>43</v>
      </c>
      <c r="Y27" s="34" t="s">
        <v>130</v>
      </c>
      <c r="Z27" s="33" t="s">
        <v>40</v>
      </c>
      <c r="AA27" s="33" t="s">
        <v>45</v>
      </c>
      <c r="AB27" s="33" t="s">
        <v>45</v>
      </c>
      <c r="AC27" s="33" t="s">
        <v>46</v>
      </c>
      <c r="AD27" s="33" t="s">
        <v>47</v>
      </c>
      <c r="AE27" s="35" t="s">
        <v>136</v>
      </c>
      <c r="AF27" s="35" t="s">
        <v>136</v>
      </c>
      <c r="AG27" s="33" t="s">
        <v>137</v>
      </c>
      <c r="AH27" s="33" t="s">
        <v>133</v>
      </c>
    </row>
    <row r="28" spans="1:34" ht="13.8">
      <c r="A28" s="29" t="s">
        <v>126</v>
      </c>
      <c r="B28" s="29" t="s">
        <v>138</v>
      </c>
      <c r="C28" s="29" t="s">
        <v>139</v>
      </c>
      <c r="D28" s="42">
        <v>174.72812500000001</v>
      </c>
      <c r="E28" s="42">
        <v>152.32708333333332</v>
      </c>
      <c r="F28" s="30">
        <v>0.05</v>
      </c>
      <c r="G28" s="30">
        <v>211.48153125000002</v>
      </c>
      <c r="H28" s="30">
        <v>184.37627083333334</v>
      </c>
      <c r="I28" s="30" t="s">
        <v>140</v>
      </c>
      <c r="J28" s="39"/>
      <c r="K28" s="39"/>
      <c r="L28" s="31">
        <v>18</v>
      </c>
      <c r="M28" s="31">
        <v>18</v>
      </c>
      <c r="N28" s="31" t="s">
        <v>141</v>
      </c>
      <c r="O28" s="31">
        <v>250</v>
      </c>
      <c r="P28" s="31">
        <v>2500</v>
      </c>
      <c r="Q28" s="32">
        <v>30000</v>
      </c>
      <c r="R28" s="31" t="s">
        <v>38</v>
      </c>
      <c r="S28" s="31" t="s">
        <v>39</v>
      </c>
      <c r="T28" s="31" t="s">
        <v>61</v>
      </c>
      <c r="U28" s="33" t="s">
        <v>41</v>
      </c>
      <c r="V28" s="34" t="s">
        <v>42</v>
      </c>
      <c r="W28" s="34" t="s">
        <v>43</v>
      </c>
      <c r="X28" s="34" t="s">
        <v>43</v>
      </c>
      <c r="Y28" s="34" t="s">
        <v>130</v>
      </c>
      <c r="Z28" s="33" t="s">
        <v>40</v>
      </c>
      <c r="AA28" s="33" t="s">
        <v>45</v>
      </c>
      <c r="AB28" s="33" t="s">
        <v>45</v>
      </c>
      <c r="AC28" s="33" t="s">
        <v>46</v>
      </c>
      <c r="AD28" s="33" t="s">
        <v>47</v>
      </c>
      <c r="AE28" s="33" t="s">
        <v>57</v>
      </c>
      <c r="AF28" s="33" t="s">
        <v>57</v>
      </c>
      <c r="AG28" s="33" t="s">
        <v>117</v>
      </c>
      <c r="AH28" s="33" t="s">
        <v>50</v>
      </c>
    </row>
    <row r="29" spans="1:34" ht="13.8">
      <c r="A29" s="29" t="s">
        <v>721</v>
      </c>
      <c r="B29" s="29" t="s">
        <v>142</v>
      </c>
      <c r="C29" s="29" t="s">
        <v>143</v>
      </c>
      <c r="D29" s="42">
        <v>216.77500000000001</v>
      </c>
      <c r="E29" s="42">
        <v>188.98333333333332</v>
      </c>
      <c r="F29" s="30">
        <v>0.05</v>
      </c>
      <c r="G29" s="30">
        <v>262.35825</v>
      </c>
      <c r="H29" s="30">
        <v>228.73033333333333</v>
      </c>
      <c r="I29" s="30" t="s">
        <v>140</v>
      </c>
      <c r="J29" s="39"/>
      <c r="K29" s="39"/>
      <c r="L29" s="31">
        <v>18</v>
      </c>
      <c r="M29" s="31">
        <v>18</v>
      </c>
      <c r="N29" s="31" t="s">
        <v>141</v>
      </c>
      <c r="O29" s="31">
        <v>250</v>
      </c>
      <c r="P29" s="31">
        <v>2500</v>
      </c>
      <c r="Q29" s="32">
        <v>30000</v>
      </c>
      <c r="R29" s="31" t="s">
        <v>38</v>
      </c>
      <c r="S29" s="31" t="s">
        <v>39</v>
      </c>
      <c r="T29" s="31" t="s">
        <v>61</v>
      </c>
      <c r="U29" s="33" t="s">
        <v>41</v>
      </c>
      <c r="V29" s="34" t="s">
        <v>42</v>
      </c>
      <c r="W29" s="34" t="s">
        <v>43</v>
      </c>
      <c r="X29" s="34" t="s">
        <v>43</v>
      </c>
      <c r="Y29" s="34" t="s">
        <v>130</v>
      </c>
      <c r="Z29" s="33" t="s">
        <v>40</v>
      </c>
      <c r="AA29" s="33" t="s">
        <v>45</v>
      </c>
      <c r="AB29" s="33" t="s">
        <v>45</v>
      </c>
      <c r="AC29" s="33" t="s">
        <v>61</v>
      </c>
      <c r="AD29" s="33" t="s">
        <v>62</v>
      </c>
      <c r="AE29" s="33" t="s">
        <v>144</v>
      </c>
      <c r="AF29" s="33" t="s">
        <v>144</v>
      </c>
      <c r="AG29" s="33" t="s">
        <v>117</v>
      </c>
      <c r="AH29" s="33" t="s">
        <v>50</v>
      </c>
    </row>
    <row r="30" spans="1:34" ht="13.8">
      <c r="A30" s="29" t="s">
        <v>145</v>
      </c>
      <c r="B30" s="29" t="s">
        <v>146</v>
      </c>
      <c r="C30" s="40" t="s">
        <v>147</v>
      </c>
      <c r="D30" s="42">
        <v>256.953125</v>
      </c>
      <c r="E30" s="42">
        <v>224.01041666666666</v>
      </c>
      <c r="F30" s="30">
        <v>0.05</v>
      </c>
      <c r="G30" s="30">
        <v>310.97378125</v>
      </c>
      <c r="H30" s="30">
        <v>271.11310416666669</v>
      </c>
      <c r="I30" s="30" t="s">
        <v>70</v>
      </c>
      <c r="J30" s="39"/>
      <c r="K30" s="39"/>
      <c r="L30" s="31">
        <v>27</v>
      </c>
      <c r="M30" s="31">
        <v>27</v>
      </c>
      <c r="N30" s="31" t="s">
        <v>71</v>
      </c>
      <c r="O30" s="31">
        <v>750</v>
      </c>
      <c r="P30" s="31">
        <v>4000</v>
      </c>
      <c r="Q30" s="32">
        <v>50000</v>
      </c>
      <c r="R30" s="31" t="s">
        <v>38</v>
      </c>
      <c r="S30" s="31" t="s">
        <v>39</v>
      </c>
      <c r="T30" s="31" t="s">
        <v>61</v>
      </c>
      <c r="U30" s="33" t="s">
        <v>41</v>
      </c>
      <c r="V30" s="34" t="s">
        <v>42</v>
      </c>
      <c r="W30" s="34" t="s">
        <v>43</v>
      </c>
      <c r="X30" s="34" t="s">
        <v>43</v>
      </c>
      <c r="Y30" s="34" t="s">
        <v>130</v>
      </c>
      <c r="Z30" s="33" t="s">
        <v>40</v>
      </c>
      <c r="AA30" s="33" t="s">
        <v>45</v>
      </c>
      <c r="AB30" s="33" t="s">
        <v>45</v>
      </c>
      <c r="AC30" s="33" t="s">
        <v>46</v>
      </c>
      <c r="AD30" s="33" t="s">
        <v>47</v>
      </c>
      <c r="AE30" s="35" t="s">
        <v>148</v>
      </c>
      <c r="AF30" s="35" t="s">
        <v>148</v>
      </c>
      <c r="AG30" s="33" t="s">
        <v>72</v>
      </c>
      <c r="AH30" s="33" t="s">
        <v>73</v>
      </c>
    </row>
    <row r="31" spans="1:34" ht="13.8">
      <c r="A31" s="29" t="s">
        <v>145</v>
      </c>
      <c r="B31" s="29" t="s">
        <v>149</v>
      </c>
      <c r="C31" s="40" t="s">
        <v>150</v>
      </c>
      <c r="D31" s="42">
        <v>310.21249999999998</v>
      </c>
      <c r="E31" s="42">
        <v>270.44166666666666</v>
      </c>
      <c r="F31" s="30">
        <v>0.05</v>
      </c>
      <c r="G31" s="30">
        <v>375.41762499999999</v>
      </c>
      <c r="H31" s="30">
        <v>327.29491666666667</v>
      </c>
      <c r="I31" s="30" t="s">
        <v>70</v>
      </c>
      <c r="J31" s="39"/>
      <c r="K31" s="39"/>
      <c r="L31" s="31">
        <v>27</v>
      </c>
      <c r="M31" s="31">
        <v>27</v>
      </c>
      <c r="N31" s="31" t="s">
        <v>71</v>
      </c>
      <c r="O31" s="31">
        <v>750</v>
      </c>
      <c r="P31" s="31">
        <v>4000</v>
      </c>
      <c r="Q31" s="32">
        <v>50000</v>
      </c>
      <c r="R31" s="31" t="s">
        <v>38</v>
      </c>
      <c r="S31" s="31" t="s">
        <v>39</v>
      </c>
      <c r="T31" s="31" t="s">
        <v>61</v>
      </c>
      <c r="U31" s="33" t="s">
        <v>41</v>
      </c>
      <c r="V31" s="34" t="s">
        <v>42</v>
      </c>
      <c r="W31" s="34" t="s">
        <v>43</v>
      </c>
      <c r="X31" s="34" t="s">
        <v>43</v>
      </c>
      <c r="Y31" s="34" t="s">
        <v>130</v>
      </c>
      <c r="Z31" s="33" t="s">
        <v>40</v>
      </c>
      <c r="AA31" s="33" t="s">
        <v>45</v>
      </c>
      <c r="AB31" s="33" t="s">
        <v>45</v>
      </c>
      <c r="AC31" s="33" t="s">
        <v>61</v>
      </c>
      <c r="AD31" s="33" t="s">
        <v>62</v>
      </c>
      <c r="AE31" s="35" t="s">
        <v>148</v>
      </c>
      <c r="AF31" s="35" t="s">
        <v>148</v>
      </c>
      <c r="AG31" s="33" t="s">
        <v>72</v>
      </c>
      <c r="AH31" s="35" t="s">
        <v>73</v>
      </c>
    </row>
    <row r="32" spans="1:34" ht="13.8">
      <c r="A32" s="29" t="s">
        <v>151</v>
      </c>
      <c r="B32" s="29" t="s">
        <v>152</v>
      </c>
      <c r="C32" s="40" t="s">
        <v>153</v>
      </c>
      <c r="D32" s="42">
        <v>481.20312499999994</v>
      </c>
      <c r="E32" s="42">
        <v>450.35677083333326</v>
      </c>
      <c r="F32" s="30">
        <v>0.05</v>
      </c>
      <c r="G32" s="30">
        <v>582.31628124999997</v>
      </c>
      <c r="H32" s="30">
        <v>544.99219270833328</v>
      </c>
      <c r="I32" s="30" t="s">
        <v>70</v>
      </c>
      <c r="J32" s="39"/>
      <c r="K32" s="39"/>
      <c r="L32" s="31">
        <v>33</v>
      </c>
      <c r="M32" s="31">
        <v>33</v>
      </c>
      <c r="N32" s="31" t="s">
        <v>154</v>
      </c>
      <c r="O32" s="31">
        <v>2000</v>
      </c>
      <c r="P32" s="31">
        <v>6000</v>
      </c>
      <c r="Q32" s="32">
        <v>80000</v>
      </c>
      <c r="R32" s="31" t="s">
        <v>38</v>
      </c>
      <c r="S32" s="31" t="s">
        <v>39</v>
      </c>
      <c r="T32" s="31" t="s">
        <v>61</v>
      </c>
      <c r="U32" s="33" t="s">
        <v>41</v>
      </c>
      <c r="V32" s="34" t="s">
        <v>42</v>
      </c>
      <c r="W32" s="34" t="s">
        <v>43</v>
      </c>
      <c r="X32" s="34" t="s">
        <v>43</v>
      </c>
      <c r="Y32" s="34" t="s">
        <v>130</v>
      </c>
      <c r="Z32" s="33" t="s">
        <v>40</v>
      </c>
      <c r="AA32" s="33" t="s">
        <v>45</v>
      </c>
      <c r="AB32" s="33" t="s">
        <v>45</v>
      </c>
      <c r="AC32" s="33" t="s">
        <v>61</v>
      </c>
      <c r="AD32" s="33" t="s">
        <v>62</v>
      </c>
      <c r="AE32" s="35" t="s">
        <v>116</v>
      </c>
      <c r="AF32" s="35" t="s">
        <v>116</v>
      </c>
      <c r="AG32" s="33" t="s">
        <v>92</v>
      </c>
      <c r="AH32" s="33" t="s">
        <v>81</v>
      </c>
    </row>
    <row r="33" spans="1:34" ht="13.8">
      <c r="A33" s="29" t="s">
        <v>151</v>
      </c>
      <c r="B33" s="29" t="s">
        <v>155</v>
      </c>
      <c r="C33" s="40" t="s">
        <v>156</v>
      </c>
      <c r="D33" s="42">
        <v>401.78124999999994</v>
      </c>
      <c r="E33" s="42">
        <v>350.27083333333326</v>
      </c>
      <c r="F33" s="30">
        <v>0.05</v>
      </c>
      <c r="G33" s="30">
        <v>486.21581249999991</v>
      </c>
      <c r="H33" s="30">
        <v>423.88820833333324</v>
      </c>
      <c r="I33" s="30" t="s">
        <v>70</v>
      </c>
      <c r="J33" s="39"/>
      <c r="K33" s="39"/>
      <c r="L33" s="31">
        <v>38</v>
      </c>
      <c r="M33" s="31">
        <v>38</v>
      </c>
      <c r="N33" s="31" t="s">
        <v>154</v>
      </c>
      <c r="O33" s="31">
        <v>2000</v>
      </c>
      <c r="P33" s="31">
        <v>6000</v>
      </c>
      <c r="Q33" s="32">
        <v>80000</v>
      </c>
      <c r="R33" s="31" t="s">
        <v>38</v>
      </c>
      <c r="S33" s="31" t="s">
        <v>39</v>
      </c>
      <c r="T33" s="31" t="s">
        <v>61</v>
      </c>
      <c r="U33" s="33" t="s">
        <v>41</v>
      </c>
      <c r="V33" s="34" t="s">
        <v>42</v>
      </c>
      <c r="W33" s="34" t="s">
        <v>43</v>
      </c>
      <c r="X33" s="34" t="s">
        <v>43</v>
      </c>
      <c r="Y33" s="34" t="s">
        <v>130</v>
      </c>
      <c r="Z33" s="33" t="s">
        <v>40</v>
      </c>
      <c r="AA33" s="33" t="s">
        <v>45</v>
      </c>
      <c r="AB33" s="33" t="s">
        <v>45</v>
      </c>
      <c r="AC33" s="33" t="s">
        <v>46</v>
      </c>
      <c r="AD33" s="33" t="s">
        <v>47</v>
      </c>
      <c r="AE33" s="35" t="s">
        <v>116</v>
      </c>
      <c r="AF33" s="35" t="s">
        <v>157</v>
      </c>
      <c r="AG33" s="33" t="s">
        <v>92</v>
      </c>
      <c r="AH33" s="33" t="s">
        <v>81</v>
      </c>
    </row>
    <row r="34" spans="1:34" ht="13.8">
      <c r="A34" s="29" t="s">
        <v>151</v>
      </c>
      <c r="B34" s="29" t="s">
        <v>158</v>
      </c>
      <c r="C34" s="40" t="s">
        <v>159</v>
      </c>
      <c r="D34" s="42">
        <v>579.3125</v>
      </c>
      <c r="E34" s="42">
        <v>505.04166666666663</v>
      </c>
      <c r="F34" s="30">
        <v>0.05</v>
      </c>
      <c r="G34" s="30">
        <v>701.02862499999992</v>
      </c>
      <c r="H34" s="30">
        <v>611.16091666666659</v>
      </c>
      <c r="I34" s="43" t="s">
        <v>70</v>
      </c>
      <c r="J34" s="39">
        <v>50</v>
      </c>
      <c r="K34" s="39">
        <v>30</v>
      </c>
      <c r="L34" s="31">
        <v>38</v>
      </c>
      <c r="M34" s="31">
        <v>38</v>
      </c>
      <c r="N34" s="31" t="s">
        <v>154</v>
      </c>
      <c r="O34" s="31">
        <v>2000</v>
      </c>
      <c r="P34" s="31">
        <v>6000</v>
      </c>
      <c r="Q34" s="32">
        <v>80000</v>
      </c>
      <c r="R34" s="31" t="s">
        <v>38</v>
      </c>
      <c r="S34" s="31" t="s">
        <v>39</v>
      </c>
      <c r="T34" s="31" t="s">
        <v>61</v>
      </c>
      <c r="U34" s="33" t="s">
        <v>41</v>
      </c>
      <c r="V34" s="34" t="s">
        <v>42</v>
      </c>
      <c r="W34" s="34" t="s">
        <v>43</v>
      </c>
      <c r="X34" s="34" t="s">
        <v>43</v>
      </c>
      <c r="Y34" s="34" t="s">
        <v>130</v>
      </c>
      <c r="Z34" s="33" t="s">
        <v>40</v>
      </c>
      <c r="AA34" s="33" t="s">
        <v>45</v>
      </c>
      <c r="AB34" s="33" t="s">
        <v>45</v>
      </c>
      <c r="AC34" s="33" t="s">
        <v>61</v>
      </c>
      <c r="AD34" s="33" t="s">
        <v>62</v>
      </c>
      <c r="AE34" s="35" t="s">
        <v>116</v>
      </c>
      <c r="AF34" s="35" t="s">
        <v>157</v>
      </c>
      <c r="AG34" s="33" t="s">
        <v>92</v>
      </c>
      <c r="AH34" s="33" t="s">
        <v>81</v>
      </c>
    </row>
    <row r="35" spans="1:34" ht="13.8">
      <c r="A35" s="29" t="s">
        <v>151</v>
      </c>
      <c r="B35" s="29" t="s">
        <v>160</v>
      </c>
      <c r="C35" s="40" t="s">
        <v>161</v>
      </c>
      <c r="D35" s="42">
        <v>981.09374999999989</v>
      </c>
      <c r="E35" s="42">
        <v>855.31249999999989</v>
      </c>
      <c r="F35" s="30">
        <v>0.05</v>
      </c>
      <c r="G35" s="30">
        <v>1187.1839374999997</v>
      </c>
      <c r="H35" s="30">
        <v>1034.9886249999997</v>
      </c>
      <c r="I35" s="43" t="s">
        <v>70</v>
      </c>
      <c r="J35" s="39">
        <v>50</v>
      </c>
      <c r="K35" s="39">
        <v>30</v>
      </c>
      <c r="L35" s="31">
        <v>38</v>
      </c>
      <c r="M35" s="31">
        <v>38</v>
      </c>
      <c r="N35" s="31" t="s">
        <v>154</v>
      </c>
      <c r="O35" s="31">
        <v>2000</v>
      </c>
      <c r="P35" s="31">
        <v>6000</v>
      </c>
      <c r="Q35" s="32">
        <v>80000</v>
      </c>
      <c r="R35" s="31" t="s">
        <v>38</v>
      </c>
      <c r="S35" s="31" t="s">
        <v>39</v>
      </c>
      <c r="T35" s="31" t="s">
        <v>61</v>
      </c>
      <c r="U35" s="33" t="s">
        <v>41</v>
      </c>
      <c r="V35" s="34" t="s">
        <v>42</v>
      </c>
      <c r="W35" s="34" t="s">
        <v>43</v>
      </c>
      <c r="X35" s="34" t="s">
        <v>43</v>
      </c>
      <c r="Y35" s="34" t="s">
        <v>130</v>
      </c>
      <c r="Z35" s="33" t="s">
        <v>40</v>
      </c>
      <c r="AA35" s="33" t="s">
        <v>45</v>
      </c>
      <c r="AB35" s="33" t="s">
        <v>45</v>
      </c>
      <c r="AC35" s="33" t="s">
        <v>61</v>
      </c>
      <c r="AD35" s="33" t="s">
        <v>62</v>
      </c>
      <c r="AE35" s="35" t="s">
        <v>116</v>
      </c>
      <c r="AF35" s="35" t="s">
        <v>157</v>
      </c>
      <c r="AG35" s="33" t="s">
        <v>92</v>
      </c>
      <c r="AH35" s="33" t="s">
        <v>81</v>
      </c>
    </row>
    <row r="36" spans="1:34" ht="13.8">
      <c r="A36" s="29" t="s">
        <v>151</v>
      </c>
      <c r="B36" s="29" t="s">
        <v>162</v>
      </c>
      <c r="C36" s="40" t="s">
        <v>163</v>
      </c>
      <c r="D36" s="42">
        <v>902.60624999999993</v>
      </c>
      <c r="E36" s="42">
        <v>902.60624999999993</v>
      </c>
      <c r="F36" s="30">
        <v>0.05</v>
      </c>
      <c r="G36" s="30">
        <v>1092.2140624999997</v>
      </c>
      <c r="H36" s="30">
        <v>1092.2140624999997</v>
      </c>
      <c r="I36" s="43"/>
      <c r="J36" s="39">
        <v>50</v>
      </c>
      <c r="K36" s="39">
        <v>30</v>
      </c>
      <c r="L36" s="31">
        <v>35</v>
      </c>
      <c r="M36" s="31">
        <v>35</v>
      </c>
      <c r="N36" s="31" t="s">
        <v>164</v>
      </c>
      <c r="O36" s="31">
        <v>2000</v>
      </c>
      <c r="P36" s="31">
        <v>7500</v>
      </c>
      <c r="Q36" s="32">
        <v>100000</v>
      </c>
      <c r="R36" s="31" t="s">
        <v>38</v>
      </c>
      <c r="S36" s="31" t="s">
        <v>39</v>
      </c>
      <c r="T36" s="31" t="s">
        <v>40</v>
      </c>
      <c r="U36" s="33" t="s">
        <v>41</v>
      </c>
      <c r="V36" s="34" t="s">
        <v>42</v>
      </c>
      <c r="W36" s="34" t="s">
        <v>43</v>
      </c>
      <c r="X36" s="34" t="s">
        <v>43</v>
      </c>
      <c r="Y36" s="34" t="s">
        <v>130</v>
      </c>
      <c r="Z36" s="33" t="s">
        <v>40</v>
      </c>
      <c r="AA36" s="33" t="s">
        <v>45</v>
      </c>
      <c r="AB36" s="33" t="s">
        <v>45</v>
      </c>
      <c r="AC36" s="33" t="s">
        <v>46</v>
      </c>
      <c r="AD36" s="33" t="s">
        <v>47</v>
      </c>
      <c r="AE36" s="35" t="s">
        <v>90</v>
      </c>
      <c r="AF36" s="35" t="s">
        <v>165</v>
      </c>
      <c r="AG36" s="33" t="s">
        <v>117</v>
      </c>
      <c r="AH36" s="33" t="s">
        <v>98</v>
      </c>
    </row>
    <row r="37" spans="1:34" ht="13.8">
      <c r="A37" s="29" t="s">
        <v>151</v>
      </c>
      <c r="B37" s="29" t="s">
        <v>166</v>
      </c>
      <c r="C37" s="40" t="s">
        <v>167</v>
      </c>
      <c r="D37" s="42">
        <v>1008.190625</v>
      </c>
      <c r="E37" s="42">
        <v>1008.190625</v>
      </c>
      <c r="F37" s="30">
        <v>0.05</v>
      </c>
      <c r="G37" s="30">
        <v>1219.9711562499999</v>
      </c>
      <c r="H37" s="30">
        <v>1219.9711562499999</v>
      </c>
      <c r="I37" s="43"/>
      <c r="J37" s="39">
        <v>50</v>
      </c>
      <c r="K37" s="39">
        <v>30</v>
      </c>
      <c r="L37" s="31">
        <v>35</v>
      </c>
      <c r="M37" s="31">
        <v>35</v>
      </c>
      <c r="N37" s="31" t="s">
        <v>164</v>
      </c>
      <c r="O37" s="31">
        <v>2000</v>
      </c>
      <c r="P37" s="31">
        <v>7500</v>
      </c>
      <c r="Q37" s="32">
        <v>100000</v>
      </c>
      <c r="R37" s="31" t="s">
        <v>38</v>
      </c>
      <c r="S37" s="31" t="s">
        <v>39</v>
      </c>
      <c r="T37" s="31" t="s">
        <v>40</v>
      </c>
      <c r="U37" s="33" t="s">
        <v>41</v>
      </c>
      <c r="V37" s="34" t="s">
        <v>42</v>
      </c>
      <c r="W37" s="34" t="s">
        <v>43</v>
      </c>
      <c r="X37" s="34" t="s">
        <v>43</v>
      </c>
      <c r="Y37" s="34" t="s">
        <v>130</v>
      </c>
      <c r="Z37" s="33" t="s">
        <v>40</v>
      </c>
      <c r="AA37" s="33" t="s">
        <v>45</v>
      </c>
      <c r="AB37" s="33" t="s">
        <v>45</v>
      </c>
      <c r="AC37" s="33" t="s">
        <v>61</v>
      </c>
      <c r="AD37" s="33" t="s">
        <v>62</v>
      </c>
      <c r="AE37" s="35" t="s">
        <v>90</v>
      </c>
      <c r="AF37" s="35" t="s">
        <v>165</v>
      </c>
      <c r="AG37" s="33" t="s">
        <v>117</v>
      </c>
      <c r="AH37" s="33" t="s">
        <v>98</v>
      </c>
    </row>
    <row r="38" spans="1:34" ht="13.8">
      <c r="A38" s="29" t="s">
        <v>151</v>
      </c>
      <c r="B38" s="29" t="s">
        <v>168</v>
      </c>
      <c r="C38" s="40" t="s">
        <v>169</v>
      </c>
      <c r="D38" s="42">
        <v>1040.89375</v>
      </c>
      <c r="E38" s="42">
        <v>1040.89375</v>
      </c>
      <c r="F38" s="30">
        <v>0.05</v>
      </c>
      <c r="G38" s="30">
        <v>1259.5419374999999</v>
      </c>
      <c r="H38" s="30">
        <v>1259.5419374999999</v>
      </c>
      <c r="I38" s="43"/>
      <c r="J38" s="39">
        <v>50</v>
      </c>
      <c r="K38" s="39">
        <v>30</v>
      </c>
      <c r="L38" s="31">
        <v>42</v>
      </c>
      <c r="M38" s="31">
        <v>42</v>
      </c>
      <c r="N38" s="31" t="s">
        <v>170</v>
      </c>
      <c r="O38" s="31">
        <v>2000</v>
      </c>
      <c r="P38" s="31">
        <v>17000</v>
      </c>
      <c r="Q38" s="32">
        <v>120000</v>
      </c>
      <c r="R38" s="31" t="s">
        <v>38</v>
      </c>
      <c r="S38" s="31" t="s">
        <v>39</v>
      </c>
      <c r="T38" s="31" t="s">
        <v>40</v>
      </c>
      <c r="U38" s="33" t="s">
        <v>41</v>
      </c>
      <c r="V38" s="34" t="s">
        <v>42</v>
      </c>
      <c r="W38" s="34" t="s">
        <v>43</v>
      </c>
      <c r="X38" s="34" t="s">
        <v>43</v>
      </c>
      <c r="Y38" s="34" t="s">
        <v>130</v>
      </c>
      <c r="Z38" s="34" t="s">
        <v>40</v>
      </c>
      <c r="AA38" s="34" t="s">
        <v>45</v>
      </c>
      <c r="AB38" s="34" t="s">
        <v>45</v>
      </c>
      <c r="AC38" s="34" t="s">
        <v>46</v>
      </c>
      <c r="AD38" s="34" t="s">
        <v>47</v>
      </c>
      <c r="AE38" s="35" t="s">
        <v>171</v>
      </c>
      <c r="AF38" s="35" t="s">
        <v>171</v>
      </c>
      <c r="AG38" s="34" t="s">
        <v>117</v>
      </c>
      <c r="AH38" s="34" t="s">
        <v>98</v>
      </c>
    </row>
    <row r="39" spans="1:34" ht="13.8">
      <c r="A39" s="29" t="s">
        <v>151</v>
      </c>
      <c r="B39" s="29" t="s">
        <v>172</v>
      </c>
      <c r="C39" s="40" t="s">
        <v>173</v>
      </c>
      <c r="D39" s="42">
        <v>1081.0718750000001</v>
      </c>
      <c r="E39" s="42">
        <v>1081.0718750000001</v>
      </c>
      <c r="F39" s="30">
        <v>0.05</v>
      </c>
      <c r="G39" s="30">
        <v>1308.1574687499999</v>
      </c>
      <c r="H39" s="30">
        <v>1308.1574687499999</v>
      </c>
      <c r="I39" s="43"/>
      <c r="J39" s="39">
        <v>50</v>
      </c>
      <c r="K39" s="39">
        <v>30</v>
      </c>
      <c r="L39" s="31">
        <v>42</v>
      </c>
      <c r="M39" s="31">
        <v>42</v>
      </c>
      <c r="N39" s="31" t="s">
        <v>170</v>
      </c>
      <c r="O39" s="31">
        <v>2000</v>
      </c>
      <c r="P39" s="31">
        <v>17000</v>
      </c>
      <c r="Q39" s="32">
        <v>120000</v>
      </c>
      <c r="R39" s="31" t="s">
        <v>38</v>
      </c>
      <c r="S39" s="31" t="s">
        <v>39</v>
      </c>
      <c r="T39" s="31" t="s">
        <v>40</v>
      </c>
      <c r="U39" s="33" t="s">
        <v>41</v>
      </c>
      <c r="V39" s="34" t="s">
        <v>42</v>
      </c>
      <c r="W39" s="34" t="s">
        <v>43</v>
      </c>
      <c r="X39" s="34" t="s">
        <v>43</v>
      </c>
      <c r="Y39" s="34" t="s">
        <v>130</v>
      </c>
      <c r="Z39" s="33" t="s">
        <v>40</v>
      </c>
      <c r="AA39" s="33" t="s">
        <v>45</v>
      </c>
      <c r="AB39" s="33" t="s">
        <v>45</v>
      </c>
      <c r="AC39" s="33" t="s">
        <v>61</v>
      </c>
      <c r="AD39" s="33" t="s">
        <v>62</v>
      </c>
      <c r="AE39" s="35" t="s">
        <v>171</v>
      </c>
      <c r="AF39" s="35" t="s">
        <v>171</v>
      </c>
      <c r="AG39" s="33" t="s">
        <v>117</v>
      </c>
      <c r="AH39" s="33" t="s">
        <v>98</v>
      </c>
    </row>
    <row r="40" spans="1:34" ht="13.8">
      <c r="A40" s="29" t="s">
        <v>151</v>
      </c>
      <c r="B40" s="29" t="s">
        <v>174</v>
      </c>
      <c r="C40" s="40" t="s">
        <v>175</v>
      </c>
      <c r="D40" s="42">
        <v>2254.6468749999999</v>
      </c>
      <c r="E40" s="42">
        <v>2254.6468749999999</v>
      </c>
      <c r="F40" s="30">
        <v>0.05</v>
      </c>
      <c r="G40" s="30">
        <v>2728.1832187499999</v>
      </c>
      <c r="H40" s="30">
        <v>2728.1832187499999</v>
      </c>
      <c r="I40" s="43"/>
      <c r="J40" s="39">
        <v>100</v>
      </c>
      <c r="K40" s="39">
        <v>75</v>
      </c>
      <c r="L40" s="31">
        <v>42</v>
      </c>
      <c r="M40" s="31">
        <v>42</v>
      </c>
      <c r="N40" s="31" t="s">
        <v>170</v>
      </c>
      <c r="O40" s="31">
        <v>2000</v>
      </c>
      <c r="P40" s="31">
        <v>17000</v>
      </c>
      <c r="Q40" s="32">
        <v>120000</v>
      </c>
      <c r="R40" s="31" t="s">
        <v>38</v>
      </c>
      <c r="S40" s="31" t="s">
        <v>39</v>
      </c>
      <c r="T40" s="31" t="s">
        <v>40</v>
      </c>
      <c r="U40" s="33" t="s">
        <v>41</v>
      </c>
      <c r="V40" s="34" t="s">
        <v>42</v>
      </c>
      <c r="W40" s="34" t="s">
        <v>43</v>
      </c>
      <c r="X40" s="34" t="s">
        <v>43</v>
      </c>
      <c r="Y40" s="34" t="s">
        <v>130</v>
      </c>
      <c r="Z40" s="33" t="s">
        <v>40</v>
      </c>
      <c r="AA40" s="33" t="s">
        <v>45</v>
      </c>
      <c r="AB40" s="33" t="s">
        <v>45</v>
      </c>
      <c r="AC40" s="33" t="s">
        <v>61</v>
      </c>
      <c r="AD40" s="33" t="s">
        <v>62</v>
      </c>
      <c r="AE40" s="35" t="s">
        <v>171</v>
      </c>
      <c r="AF40" s="35" t="s">
        <v>171</v>
      </c>
      <c r="AG40" s="33" t="s">
        <v>117</v>
      </c>
      <c r="AH40" s="33" t="s">
        <v>98</v>
      </c>
    </row>
    <row r="41" spans="1:34" ht="13.8">
      <c r="A41" s="29" t="s">
        <v>151</v>
      </c>
      <c r="B41" s="29" t="s">
        <v>176</v>
      </c>
      <c r="C41" s="40" t="s">
        <v>177</v>
      </c>
      <c r="D41" s="42">
        <v>1119.3812500000001</v>
      </c>
      <c r="E41" s="42">
        <v>1119.3812500000001</v>
      </c>
      <c r="F41" s="30">
        <v>0.05</v>
      </c>
      <c r="G41" s="30">
        <v>1354.5118125000001</v>
      </c>
      <c r="H41" s="30">
        <v>1354.5118125000001</v>
      </c>
      <c r="I41" s="43"/>
      <c r="J41" s="39">
        <v>50</v>
      </c>
      <c r="K41" s="39">
        <v>30</v>
      </c>
      <c r="L41" s="31">
        <v>20</v>
      </c>
      <c r="M41" s="31">
        <v>20</v>
      </c>
      <c r="N41" s="31" t="s">
        <v>79</v>
      </c>
      <c r="O41" s="31">
        <v>1500</v>
      </c>
      <c r="P41" s="31">
        <v>5000</v>
      </c>
      <c r="Q41" s="32">
        <v>75000</v>
      </c>
      <c r="R41" s="31" t="s">
        <v>115</v>
      </c>
      <c r="S41" s="31" t="s">
        <v>39</v>
      </c>
      <c r="T41" s="31" t="s">
        <v>40</v>
      </c>
      <c r="U41" s="33" t="s">
        <v>41</v>
      </c>
      <c r="V41" s="34" t="s">
        <v>42</v>
      </c>
      <c r="W41" s="34" t="s">
        <v>43</v>
      </c>
      <c r="X41" s="34" t="s">
        <v>43</v>
      </c>
      <c r="Y41" s="34" t="s">
        <v>130</v>
      </c>
      <c r="Z41" s="33" t="s">
        <v>40</v>
      </c>
      <c r="AA41" s="33" t="s">
        <v>45</v>
      </c>
      <c r="AB41" s="33" t="s">
        <v>45</v>
      </c>
      <c r="AC41" s="33" t="s">
        <v>46</v>
      </c>
      <c r="AD41" s="33" t="s">
        <v>178</v>
      </c>
      <c r="AE41" s="35" t="s">
        <v>179</v>
      </c>
      <c r="AF41" s="35" t="s">
        <v>180</v>
      </c>
      <c r="AG41" s="33" t="s">
        <v>80</v>
      </c>
      <c r="AH41" s="33" t="s">
        <v>81</v>
      </c>
    </row>
    <row r="42" spans="1:34" ht="13.8">
      <c r="A42" s="29" t="s">
        <v>151</v>
      </c>
      <c r="B42" s="29" t="s">
        <v>181</v>
      </c>
      <c r="C42" s="40" t="s">
        <v>182</v>
      </c>
      <c r="D42" s="42">
        <v>1199.7375</v>
      </c>
      <c r="E42" s="42">
        <v>1199.7375</v>
      </c>
      <c r="F42" s="30">
        <v>0.05</v>
      </c>
      <c r="G42" s="30">
        <v>1451.7428749999999</v>
      </c>
      <c r="H42" s="30">
        <v>1451.7428749999999</v>
      </c>
      <c r="I42" s="43"/>
      <c r="J42" s="66">
        <v>50</v>
      </c>
      <c r="K42" s="66">
        <v>30</v>
      </c>
      <c r="L42" s="31">
        <v>20</v>
      </c>
      <c r="M42" s="31">
        <v>20</v>
      </c>
      <c r="N42" s="31" t="s">
        <v>79</v>
      </c>
      <c r="O42" s="31">
        <v>1500</v>
      </c>
      <c r="P42" s="31">
        <v>5000</v>
      </c>
      <c r="Q42" s="32">
        <v>75000</v>
      </c>
      <c r="R42" s="31" t="s">
        <v>115</v>
      </c>
      <c r="S42" s="31" t="s">
        <v>39</v>
      </c>
      <c r="T42" s="31" t="s">
        <v>40</v>
      </c>
      <c r="U42" s="33" t="s">
        <v>41</v>
      </c>
      <c r="V42" s="34" t="s">
        <v>42</v>
      </c>
      <c r="W42" s="34" t="s">
        <v>43</v>
      </c>
      <c r="X42" s="34" t="s">
        <v>43</v>
      </c>
      <c r="Y42" s="34" t="s">
        <v>130</v>
      </c>
      <c r="Z42" s="33" t="s">
        <v>40</v>
      </c>
      <c r="AA42" s="33" t="s">
        <v>45</v>
      </c>
      <c r="AB42" s="33" t="s">
        <v>45</v>
      </c>
      <c r="AC42" s="33" t="s">
        <v>46</v>
      </c>
      <c r="AD42" s="33" t="s">
        <v>178</v>
      </c>
      <c r="AE42" s="35" t="s">
        <v>179</v>
      </c>
      <c r="AF42" s="35" t="s">
        <v>180</v>
      </c>
      <c r="AG42" s="33" t="s">
        <v>80</v>
      </c>
      <c r="AH42" s="33" t="s">
        <v>81</v>
      </c>
    </row>
    <row r="43" spans="1:34" ht="13.8">
      <c r="A43" s="29" t="s">
        <v>151</v>
      </c>
      <c r="B43" s="29" t="s">
        <v>183</v>
      </c>
      <c r="C43" s="40" t="s">
        <v>184</v>
      </c>
      <c r="D43" s="42">
        <v>1360.4499999999998</v>
      </c>
      <c r="E43" s="42">
        <v>1360.4499999999998</v>
      </c>
      <c r="F43" s="30">
        <v>0.05</v>
      </c>
      <c r="G43" s="30">
        <v>1646.2049999999997</v>
      </c>
      <c r="H43" s="30">
        <v>1646.2049999999997</v>
      </c>
      <c r="I43" s="43"/>
      <c r="J43" s="66">
        <v>50</v>
      </c>
      <c r="K43" s="66">
        <v>30</v>
      </c>
      <c r="L43" s="31">
        <v>20</v>
      </c>
      <c r="M43" s="31">
        <v>20</v>
      </c>
      <c r="N43" s="31" t="s">
        <v>79</v>
      </c>
      <c r="O43" s="31">
        <v>1500</v>
      </c>
      <c r="P43" s="31">
        <v>5000</v>
      </c>
      <c r="Q43" s="32">
        <v>75000</v>
      </c>
      <c r="R43" s="31" t="s">
        <v>115</v>
      </c>
      <c r="S43" s="31" t="s">
        <v>39</v>
      </c>
      <c r="T43" s="31" t="s">
        <v>40</v>
      </c>
      <c r="U43" s="33" t="s">
        <v>41</v>
      </c>
      <c r="V43" s="34" t="s">
        <v>42</v>
      </c>
      <c r="W43" s="34" t="s">
        <v>43</v>
      </c>
      <c r="X43" s="34" t="s">
        <v>43</v>
      </c>
      <c r="Y43" s="34" t="s">
        <v>130</v>
      </c>
      <c r="Z43" s="33" t="s">
        <v>40</v>
      </c>
      <c r="AA43" s="33" t="s">
        <v>45</v>
      </c>
      <c r="AB43" s="33" t="s">
        <v>45</v>
      </c>
      <c r="AC43" s="33" t="s">
        <v>61</v>
      </c>
      <c r="AD43" s="33" t="s">
        <v>185</v>
      </c>
      <c r="AE43" s="35" t="s">
        <v>179</v>
      </c>
      <c r="AF43" s="35" t="s">
        <v>180</v>
      </c>
      <c r="AG43" s="33" t="s">
        <v>80</v>
      </c>
      <c r="AH43" s="33" t="s">
        <v>81</v>
      </c>
    </row>
    <row r="44" spans="1:34" ht="13.8">
      <c r="A44" s="29" t="s">
        <v>151</v>
      </c>
      <c r="B44" s="29" t="s">
        <v>186</v>
      </c>
      <c r="C44" s="40" t="s">
        <v>187</v>
      </c>
      <c r="D44" s="42">
        <v>2264.9249999999997</v>
      </c>
      <c r="E44" s="42">
        <v>2264.9249999999997</v>
      </c>
      <c r="F44" s="30">
        <v>0.05</v>
      </c>
      <c r="G44" s="30">
        <v>2740.6197499999998</v>
      </c>
      <c r="H44" s="30">
        <v>2740.6197499999998</v>
      </c>
      <c r="I44" s="43"/>
      <c r="J44" s="66">
        <v>100</v>
      </c>
      <c r="K44" s="66">
        <v>75</v>
      </c>
      <c r="L44" s="31">
        <v>30</v>
      </c>
      <c r="M44" s="31">
        <v>30</v>
      </c>
      <c r="N44" s="31" t="s">
        <v>188</v>
      </c>
      <c r="O44" s="31">
        <v>2500</v>
      </c>
      <c r="P44" s="31">
        <v>13000</v>
      </c>
      <c r="Q44" s="32">
        <v>120000</v>
      </c>
      <c r="R44" s="31" t="s">
        <v>115</v>
      </c>
      <c r="S44" s="31" t="s">
        <v>39</v>
      </c>
      <c r="T44" s="31" t="s">
        <v>40</v>
      </c>
      <c r="U44" s="33" t="s">
        <v>41</v>
      </c>
      <c r="V44" s="34" t="s">
        <v>42</v>
      </c>
      <c r="W44" s="34" t="s">
        <v>43</v>
      </c>
      <c r="X44" s="34" t="s">
        <v>43</v>
      </c>
      <c r="Y44" s="34" t="s">
        <v>130</v>
      </c>
      <c r="Z44" s="33" t="s">
        <v>40</v>
      </c>
      <c r="AA44" s="33" t="s">
        <v>45</v>
      </c>
      <c r="AB44" s="33" t="s">
        <v>45</v>
      </c>
      <c r="AC44" s="33" t="s">
        <v>46</v>
      </c>
      <c r="AD44" s="33" t="s">
        <v>47</v>
      </c>
      <c r="AE44" s="35" t="s">
        <v>116</v>
      </c>
      <c r="AF44" s="35" t="s">
        <v>116</v>
      </c>
      <c r="AG44" s="33" t="s">
        <v>117</v>
      </c>
      <c r="AH44" s="33" t="s">
        <v>98</v>
      </c>
    </row>
    <row r="45" spans="1:34" ht="13.8">
      <c r="A45" s="29" t="s">
        <v>151</v>
      </c>
      <c r="B45" s="29" t="s">
        <v>189</v>
      </c>
      <c r="C45" s="40" t="s">
        <v>190</v>
      </c>
      <c r="D45" s="42">
        <v>2458.3406249999998</v>
      </c>
      <c r="E45" s="42">
        <v>2458.3406249999998</v>
      </c>
      <c r="F45" s="30">
        <v>0.05</v>
      </c>
      <c r="G45" s="30">
        <v>2974.6526562499998</v>
      </c>
      <c r="H45" s="30">
        <v>2974.6526562499998</v>
      </c>
      <c r="I45" s="43"/>
      <c r="J45" s="66">
        <v>100</v>
      </c>
      <c r="K45" s="66">
        <v>75</v>
      </c>
      <c r="L45" s="31">
        <v>30</v>
      </c>
      <c r="M45" s="31">
        <v>30</v>
      </c>
      <c r="N45" s="31" t="s">
        <v>188</v>
      </c>
      <c r="O45" s="31">
        <v>2500</v>
      </c>
      <c r="P45" s="31">
        <v>13000</v>
      </c>
      <c r="Q45" s="32">
        <v>120000</v>
      </c>
      <c r="R45" s="31" t="s">
        <v>115</v>
      </c>
      <c r="S45" s="31" t="s">
        <v>39</v>
      </c>
      <c r="T45" s="31" t="s">
        <v>40</v>
      </c>
      <c r="U45" s="33" t="s">
        <v>41</v>
      </c>
      <c r="V45" s="34" t="s">
        <v>42</v>
      </c>
      <c r="W45" s="34" t="s">
        <v>43</v>
      </c>
      <c r="X45" s="34" t="s">
        <v>43</v>
      </c>
      <c r="Y45" s="34" t="s">
        <v>130</v>
      </c>
      <c r="Z45" s="33" t="s">
        <v>40</v>
      </c>
      <c r="AA45" s="33" t="s">
        <v>45</v>
      </c>
      <c r="AB45" s="33" t="s">
        <v>45</v>
      </c>
      <c r="AC45" s="33" t="s">
        <v>61</v>
      </c>
      <c r="AD45" s="33" t="s">
        <v>62</v>
      </c>
      <c r="AE45" s="35" t="s">
        <v>116</v>
      </c>
      <c r="AF45" s="35" t="s">
        <v>116</v>
      </c>
      <c r="AG45" s="33" t="s">
        <v>117</v>
      </c>
      <c r="AH45" s="33" t="s">
        <v>98</v>
      </c>
    </row>
    <row r="46" spans="1:34" ht="13.8">
      <c r="A46" s="29" t="s">
        <v>151</v>
      </c>
      <c r="B46" s="29" t="s">
        <v>191</v>
      </c>
      <c r="C46" s="40" t="s">
        <v>192</v>
      </c>
      <c r="D46" s="42">
        <v>3938.3906249999995</v>
      </c>
      <c r="E46" s="42">
        <v>3938.3906249999995</v>
      </c>
      <c r="F46" s="30">
        <v>0.05</v>
      </c>
      <c r="G46" s="30">
        <v>4765.5131562499992</v>
      </c>
      <c r="H46" s="30">
        <v>4765.5131562499992</v>
      </c>
      <c r="I46" s="43"/>
      <c r="J46" s="66">
        <v>150</v>
      </c>
      <c r="K46" s="66">
        <v>100</v>
      </c>
      <c r="L46" s="31">
        <v>30</v>
      </c>
      <c r="M46" s="31">
        <v>30</v>
      </c>
      <c r="N46" s="31" t="s">
        <v>188</v>
      </c>
      <c r="O46" s="31">
        <v>2500</v>
      </c>
      <c r="P46" s="31">
        <v>13000</v>
      </c>
      <c r="Q46" s="32">
        <v>120000</v>
      </c>
      <c r="R46" s="31" t="s">
        <v>115</v>
      </c>
      <c r="S46" s="31" t="s">
        <v>39</v>
      </c>
      <c r="T46" s="31" t="s">
        <v>40</v>
      </c>
      <c r="U46" s="33" t="s">
        <v>41</v>
      </c>
      <c r="V46" s="34" t="s">
        <v>42</v>
      </c>
      <c r="W46" s="34" t="s">
        <v>43</v>
      </c>
      <c r="X46" s="34" t="s">
        <v>43</v>
      </c>
      <c r="Y46" s="34" t="s">
        <v>130</v>
      </c>
      <c r="Z46" s="33" t="s">
        <v>40</v>
      </c>
      <c r="AA46" s="33" t="s">
        <v>45</v>
      </c>
      <c r="AB46" s="33" t="s">
        <v>45</v>
      </c>
      <c r="AC46" s="33" t="s">
        <v>61</v>
      </c>
      <c r="AD46" s="33" t="s">
        <v>62</v>
      </c>
      <c r="AE46" s="35" t="s">
        <v>116</v>
      </c>
      <c r="AF46" s="35" t="s">
        <v>116</v>
      </c>
      <c r="AG46" s="33" t="s">
        <v>117</v>
      </c>
      <c r="AH46" s="33" t="s">
        <v>98</v>
      </c>
    </row>
    <row r="47" spans="1:34" ht="13.8">
      <c r="A47" s="29" t="s">
        <v>151</v>
      </c>
      <c r="B47" s="29" t="s">
        <v>193</v>
      </c>
      <c r="C47" s="40" t="s">
        <v>194</v>
      </c>
      <c r="D47" s="42">
        <v>3550.6249999999995</v>
      </c>
      <c r="E47" s="42">
        <v>3550.6249999999995</v>
      </c>
      <c r="F47" s="30">
        <v>0.05</v>
      </c>
      <c r="G47" s="30">
        <v>4296.31675</v>
      </c>
      <c r="H47" s="30">
        <v>4296.31675</v>
      </c>
      <c r="I47" s="43"/>
      <c r="J47" s="66">
        <v>150</v>
      </c>
      <c r="K47" s="66">
        <v>100</v>
      </c>
      <c r="L47" s="31">
        <v>46</v>
      </c>
      <c r="M47" s="31">
        <v>46</v>
      </c>
      <c r="N47" s="31" t="s">
        <v>195</v>
      </c>
      <c r="O47" s="31">
        <v>4000</v>
      </c>
      <c r="P47" s="31">
        <v>25000</v>
      </c>
      <c r="Q47" s="32">
        <v>175000</v>
      </c>
      <c r="R47" s="31" t="s">
        <v>115</v>
      </c>
      <c r="S47" s="31" t="s">
        <v>39</v>
      </c>
      <c r="T47" s="31" t="s">
        <v>40</v>
      </c>
      <c r="U47" s="33" t="s">
        <v>41</v>
      </c>
      <c r="V47" s="34" t="s">
        <v>42</v>
      </c>
      <c r="W47" s="34" t="s">
        <v>43</v>
      </c>
      <c r="X47" s="34" t="s">
        <v>43</v>
      </c>
      <c r="Y47" s="34" t="s">
        <v>130</v>
      </c>
      <c r="Z47" s="33" t="s">
        <v>40</v>
      </c>
      <c r="AA47" s="33" t="s">
        <v>45</v>
      </c>
      <c r="AB47" s="33" t="s">
        <v>45</v>
      </c>
      <c r="AC47" s="33" t="s">
        <v>61</v>
      </c>
      <c r="AD47" s="33" t="s">
        <v>62</v>
      </c>
      <c r="AE47" s="35" t="s">
        <v>171</v>
      </c>
      <c r="AF47" s="35" t="s">
        <v>171</v>
      </c>
      <c r="AG47" s="33" t="s">
        <v>117</v>
      </c>
      <c r="AH47" s="33" t="s">
        <v>123</v>
      </c>
    </row>
    <row r="48" spans="1:34" ht="13.8">
      <c r="A48" s="29" t="s">
        <v>151</v>
      </c>
      <c r="B48" s="29" t="s">
        <v>196</v>
      </c>
      <c r="C48" s="29" t="s">
        <v>197</v>
      </c>
      <c r="D48" s="30">
        <v>4948.45</v>
      </c>
      <c r="E48" s="30">
        <v>4948.45</v>
      </c>
      <c r="F48" s="30">
        <v>0.05</v>
      </c>
      <c r="G48" s="30">
        <v>5987.6849999999995</v>
      </c>
      <c r="H48" s="30">
        <v>5987.6849999999995</v>
      </c>
      <c r="I48" s="43"/>
      <c r="J48" s="39">
        <v>150</v>
      </c>
      <c r="K48" s="39">
        <v>100</v>
      </c>
      <c r="L48" s="31">
        <v>46</v>
      </c>
      <c r="M48" s="31">
        <v>46</v>
      </c>
      <c r="N48" s="31" t="s">
        <v>195</v>
      </c>
      <c r="O48" s="31">
        <v>4000</v>
      </c>
      <c r="P48" s="31">
        <v>25000</v>
      </c>
      <c r="Q48" s="32">
        <v>175000</v>
      </c>
      <c r="R48" s="31" t="s">
        <v>115</v>
      </c>
      <c r="S48" s="31" t="s">
        <v>39</v>
      </c>
      <c r="T48" s="31" t="s">
        <v>40</v>
      </c>
      <c r="U48" s="33" t="s">
        <v>41</v>
      </c>
      <c r="V48" s="34" t="s">
        <v>42</v>
      </c>
      <c r="W48" s="34" t="s">
        <v>43</v>
      </c>
      <c r="X48" s="34" t="s">
        <v>43</v>
      </c>
      <c r="Y48" s="34" t="s">
        <v>130</v>
      </c>
      <c r="Z48" s="33" t="s">
        <v>40</v>
      </c>
      <c r="AA48" s="33" t="s">
        <v>45</v>
      </c>
      <c r="AB48" s="33" t="s">
        <v>45</v>
      </c>
      <c r="AC48" s="33" t="s">
        <v>61</v>
      </c>
      <c r="AD48" s="33" t="s">
        <v>62</v>
      </c>
      <c r="AE48" s="35" t="s">
        <v>171</v>
      </c>
      <c r="AF48" s="35" t="s">
        <v>171</v>
      </c>
      <c r="AG48" s="33" t="s">
        <v>117</v>
      </c>
      <c r="AH48" s="33" t="s">
        <v>123</v>
      </c>
    </row>
    <row r="49" spans="1:34" ht="13.8">
      <c r="A49" s="29" t="s">
        <v>151</v>
      </c>
      <c r="B49" s="29" t="s">
        <v>198</v>
      </c>
      <c r="C49" s="29" t="s">
        <v>199</v>
      </c>
      <c r="D49" s="30">
        <v>5224.0906249999998</v>
      </c>
      <c r="E49" s="30">
        <v>5224.0906249999998</v>
      </c>
      <c r="F49" s="30">
        <v>0.05</v>
      </c>
      <c r="G49" s="30">
        <v>6321.2101562500002</v>
      </c>
      <c r="H49" s="30">
        <v>6321.2101562500002</v>
      </c>
      <c r="I49" s="43"/>
      <c r="J49" s="39">
        <v>150</v>
      </c>
      <c r="K49" s="39">
        <v>100</v>
      </c>
      <c r="L49" s="31">
        <v>46</v>
      </c>
      <c r="M49" s="31">
        <v>46</v>
      </c>
      <c r="N49" s="31" t="s">
        <v>195</v>
      </c>
      <c r="O49" s="31">
        <v>4000</v>
      </c>
      <c r="P49" s="31">
        <v>25000</v>
      </c>
      <c r="Q49" s="32">
        <v>175000</v>
      </c>
      <c r="R49" s="31" t="s">
        <v>115</v>
      </c>
      <c r="S49" s="31" t="s">
        <v>39</v>
      </c>
      <c r="T49" s="31" t="s">
        <v>40</v>
      </c>
      <c r="U49" s="33" t="s">
        <v>41</v>
      </c>
      <c r="V49" s="34" t="s">
        <v>42</v>
      </c>
      <c r="W49" s="34" t="s">
        <v>43</v>
      </c>
      <c r="X49" s="34" t="s">
        <v>43</v>
      </c>
      <c r="Y49" s="34" t="s">
        <v>130</v>
      </c>
      <c r="Z49" s="33" t="s">
        <v>40</v>
      </c>
      <c r="AA49" s="33" t="s">
        <v>45</v>
      </c>
      <c r="AB49" s="33" t="s">
        <v>45</v>
      </c>
      <c r="AC49" s="33" t="s">
        <v>61</v>
      </c>
      <c r="AD49" s="33" t="s">
        <v>62</v>
      </c>
      <c r="AE49" s="35" t="s">
        <v>171</v>
      </c>
      <c r="AF49" s="35" t="s">
        <v>171</v>
      </c>
      <c r="AG49" s="33" t="s">
        <v>117</v>
      </c>
      <c r="AH49" s="33" t="s">
        <v>123</v>
      </c>
    </row>
    <row r="50" spans="1:34" ht="13.8">
      <c r="A50" s="29" t="s">
        <v>200</v>
      </c>
      <c r="B50" s="29" t="s">
        <v>201</v>
      </c>
      <c r="C50" s="29" t="s">
        <v>202</v>
      </c>
      <c r="D50" s="30">
        <v>131.74687500000002</v>
      </c>
      <c r="E50" s="30">
        <v>118.23437499999999</v>
      </c>
      <c r="F50" s="30">
        <v>0.05</v>
      </c>
      <c r="G50" s="30">
        <v>159.47421875000003</v>
      </c>
      <c r="H50" s="30">
        <v>143.12409374999999</v>
      </c>
      <c r="I50" s="43"/>
      <c r="J50" s="39"/>
      <c r="K50" s="39"/>
      <c r="L50" s="31">
        <v>20</v>
      </c>
      <c r="M50" s="31" t="s">
        <v>36</v>
      </c>
      <c r="N50" s="31" t="s">
        <v>56</v>
      </c>
      <c r="O50" s="31">
        <v>250</v>
      </c>
      <c r="P50" s="31">
        <v>2000</v>
      </c>
      <c r="Q50" s="32">
        <v>8000</v>
      </c>
      <c r="R50" s="31" t="s">
        <v>38</v>
      </c>
      <c r="S50" s="31" t="s">
        <v>203</v>
      </c>
      <c r="T50" s="31" t="s">
        <v>40</v>
      </c>
      <c r="U50" s="33" t="s">
        <v>41</v>
      </c>
      <c r="V50" s="34" t="s">
        <v>204</v>
      </c>
      <c r="W50" s="34" t="s">
        <v>205</v>
      </c>
      <c r="X50" s="34" t="s">
        <v>205</v>
      </c>
      <c r="Y50" s="34" t="s">
        <v>44</v>
      </c>
      <c r="Z50" s="33" t="s">
        <v>40</v>
      </c>
      <c r="AA50" s="33" t="s">
        <v>206</v>
      </c>
      <c r="AB50" s="33" t="s">
        <v>45</v>
      </c>
      <c r="AC50" s="33" t="s">
        <v>46</v>
      </c>
      <c r="AD50" s="33" t="s">
        <v>47</v>
      </c>
      <c r="AE50" s="35" t="s">
        <v>57</v>
      </c>
      <c r="AF50" s="35" t="s">
        <v>57</v>
      </c>
      <c r="AG50" s="33" t="s">
        <v>207</v>
      </c>
      <c r="AH50" s="33" t="s">
        <v>50</v>
      </c>
    </row>
    <row r="51" spans="1:34" ht="13.8">
      <c r="A51" s="29" t="s">
        <v>200</v>
      </c>
      <c r="B51" s="29" t="s">
        <v>208</v>
      </c>
      <c r="C51" s="29" t="s">
        <v>209</v>
      </c>
      <c r="D51" s="30">
        <v>149.5</v>
      </c>
      <c r="E51" s="30">
        <v>134.16666666666666</v>
      </c>
      <c r="F51" s="30">
        <v>0.05</v>
      </c>
      <c r="G51" s="30">
        <v>180.9555</v>
      </c>
      <c r="H51" s="30">
        <v>162.40216666666666</v>
      </c>
      <c r="I51" s="43"/>
      <c r="J51" s="39"/>
      <c r="K51" s="39"/>
      <c r="L51" s="31">
        <v>20</v>
      </c>
      <c r="M51" s="31" t="s">
        <v>36</v>
      </c>
      <c r="N51" s="31" t="s">
        <v>56</v>
      </c>
      <c r="O51" s="31">
        <v>250</v>
      </c>
      <c r="P51" s="31">
        <v>2000</v>
      </c>
      <c r="Q51" s="32">
        <v>8000</v>
      </c>
      <c r="R51" s="31" t="s">
        <v>38</v>
      </c>
      <c r="S51" s="31" t="s">
        <v>203</v>
      </c>
      <c r="T51" s="31" t="s">
        <v>40</v>
      </c>
      <c r="U51" s="33" t="s">
        <v>41</v>
      </c>
      <c r="V51" s="34" t="s">
        <v>204</v>
      </c>
      <c r="W51" s="34" t="s">
        <v>205</v>
      </c>
      <c r="X51" s="34" t="s">
        <v>205</v>
      </c>
      <c r="Y51" s="34" t="s">
        <v>44</v>
      </c>
      <c r="Z51" s="33" t="s">
        <v>40</v>
      </c>
      <c r="AA51" s="33" t="s">
        <v>206</v>
      </c>
      <c r="AB51" s="33" t="s">
        <v>45</v>
      </c>
      <c r="AC51" s="33" t="s">
        <v>46</v>
      </c>
      <c r="AD51" s="33" t="s">
        <v>47</v>
      </c>
      <c r="AE51" s="35" t="s">
        <v>57</v>
      </c>
      <c r="AF51" s="35" t="s">
        <v>57</v>
      </c>
      <c r="AG51" s="33" t="s">
        <v>207</v>
      </c>
      <c r="AH51" s="33" t="s">
        <v>50</v>
      </c>
    </row>
    <row r="52" spans="1:34" ht="13.8">
      <c r="A52" s="29" t="s">
        <v>200</v>
      </c>
      <c r="B52" s="37" t="s">
        <v>210</v>
      </c>
      <c r="C52" s="44" t="s">
        <v>211</v>
      </c>
      <c r="D52" s="30">
        <v>177.53125</v>
      </c>
      <c r="E52" s="30">
        <v>159.32291666666669</v>
      </c>
      <c r="F52" s="30">
        <v>0.05</v>
      </c>
      <c r="G52" s="30">
        <v>214.8733125</v>
      </c>
      <c r="H52" s="30">
        <v>192.84122916666669</v>
      </c>
      <c r="I52" s="43"/>
      <c r="J52" s="39"/>
      <c r="K52" s="39"/>
      <c r="L52" s="31">
        <v>20</v>
      </c>
      <c r="M52" s="31" t="s">
        <v>36</v>
      </c>
      <c r="N52" s="31" t="s">
        <v>56</v>
      </c>
      <c r="O52" s="31">
        <v>250</v>
      </c>
      <c r="P52" s="31">
        <v>2000</v>
      </c>
      <c r="Q52" s="32">
        <v>8000</v>
      </c>
      <c r="R52" s="31" t="s">
        <v>38</v>
      </c>
      <c r="S52" s="31" t="s">
        <v>203</v>
      </c>
      <c r="T52" s="31" t="s">
        <v>40</v>
      </c>
      <c r="U52" s="33" t="s">
        <v>41</v>
      </c>
      <c r="V52" s="34" t="s">
        <v>204</v>
      </c>
      <c r="W52" s="34" t="s">
        <v>212</v>
      </c>
      <c r="X52" s="34" t="s">
        <v>212</v>
      </c>
      <c r="Y52" s="34" t="s">
        <v>44</v>
      </c>
      <c r="Z52" s="33" t="s">
        <v>40</v>
      </c>
      <c r="AA52" s="33" t="s">
        <v>206</v>
      </c>
      <c r="AB52" s="33" t="s">
        <v>45</v>
      </c>
      <c r="AC52" s="33" t="s">
        <v>46</v>
      </c>
      <c r="AD52" s="33" t="s">
        <v>47</v>
      </c>
      <c r="AE52" s="35" t="s">
        <v>57</v>
      </c>
      <c r="AF52" s="35" t="s">
        <v>57</v>
      </c>
      <c r="AG52" s="33" t="s">
        <v>207</v>
      </c>
      <c r="AH52" s="33" t="s">
        <v>50</v>
      </c>
    </row>
    <row r="53" spans="1:34" ht="13.8">
      <c r="A53" s="29" t="s">
        <v>200</v>
      </c>
      <c r="B53" s="37" t="s">
        <v>213</v>
      </c>
      <c r="C53" s="44" t="s">
        <v>214</v>
      </c>
      <c r="D53" s="30">
        <v>213.03749999999999</v>
      </c>
      <c r="E53" s="30">
        <v>191.18750000000003</v>
      </c>
      <c r="F53" s="30">
        <v>0.05</v>
      </c>
      <c r="G53" s="30">
        <v>257.83587499999999</v>
      </c>
      <c r="H53" s="30">
        <v>231.39737500000004</v>
      </c>
      <c r="I53" s="43"/>
      <c r="J53" s="39"/>
      <c r="K53" s="39"/>
      <c r="L53" s="31">
        <v>20</v>
      </c>
      <c r="M53" s="31" t="s">
        <v>36</v>
      </c>
      <c r="N53" s="31" t="s">
        <v>56</v>
      </c>
      <c r="O53" s="31">
        <v>250</v>
      </c>
      <c r="P53" s="31">
        <v>2000</v>
      </c>
      <c r="Q53" s="32">
        <v>8000</v>
      </c>
      <c r="R53" s="31" t="s">
        <v>38</v>
      </c>
      <c r="S53" s="31" t="s">
        <v>203</v>
      </c>
      <c r="T53" s="31" t="s">
        <v>40</v>
      </c>
      <c r="U53" s="33" t="s">
        <v>41</v>
      </c>
      <c r="V53" s="34" t="s">
        <v>204</v>
      </c>
      <c r="W53" s="34" t="s">
        <v>212</v>
      </c>
      <c r="X53" s="34" t="s">
        <v>212</v>
      </c>
      <c r="Y53" s="34" t="s">
        <v>44</v>
      </c>
      <c r="Z53" s="33" t="s">
        <v>40</v>
      </c>
      <c r="AA53" s="33" t="s">
        <v>206</v>
      </c>
      <c r="AB53" s="33" t="s">
        <v>45</v>
      </c>
      <c r="AC53" s="33" t="s">
        <v>46</v>
      </c>
      <c r="AD53" s="33" t="s">
        <v>47</v>
      </c>
      <c r="AE53" s="35" t="s">
        <v>57</v>
      </c>
      <c r="AF53" s="35" t="s">
        <v>57</v>
      </c>
      <c r="AG53" s="33" t="s">
        <v>207</v>
      </c>
      <c r="AH53" s="33" t="s">
        <v>50</v>
      </c>
    </row>
    <row r="54" spans="1:34" ht="13.8">
      <c r="A54" s="29" t="s">
        <v>200</v>
      </c>
      <c r="B54" s="29" t="s">
        <v>215</v>
      </c>
      <c r="C54" s="29" t="s">
        <v>216</v>
      </c>
      <c r="D54" s="30">
        <v>242.00312500000001</v>
      </c>
      <c r="E54" s="30">
        <v>195.46406250000001</v>
      </c>
      <c r="F54" s="30">
        <v>0.05</v>
      </c>
      <c r="G54" s="30">
        <v>292.88428125000002</v>
      </c>
      <c r="H54" s="30">
        <v>236.57201562500003</v>
      </c>
      <c r="I54" s="30"/>
      <c r="J54" s="39"/>
      <c r="K54" s="39"/>
      <c r="L54" s="31">
        <v>25</v>
      </c>
      <c r="M54" s="31" t="s">
        <v>36</v>
      </c>
      <c r="N54" s="31" t="s">
        <v>217</v>
      </c>
      <c r="O54" s="31">
        <v>500</v>
      </c>
      <c r="P54" s="31">
        <v>2000</v>
      </c>
      <c r="Q54" s="32">
        <v>8000</v>
      </c>
      <c r="R54" s="31" t="s">
        <v>38</v>
      </c>
      <c r="S54" s="31" t="s">
        <v>203</v>
      </c>
      <c r="T54" s="31" t="s">
        <v>40</v>
      </c>
      <c r="U54" s="33" t="s">
        <v>41</v>
      </c>
      <c r="V54" s="34" t="s">
        <v>204</v>
      </c>
      <c r="W54" s="34" t="s">
        <v>212</v>
      </c>
      <c r="X54" s="34" t="s">
        <v>212</v>
      </c>
      <c r="Y54" s="34" t="s">
        <v>44</v>
      </c>
      <c r="Z54" s="33" t="s">
        <v>40</v>
      </c>
      <c r="AA54" s="33" t="s">
        <v>218</v>
      </c>
      <c r="AB54" s="33" t="s">
        <v>45</v>
      </c>
      <c r="AC54" s="33" t="s">
        <v>61</v>
      </c>
      <c r="AD54" s="33" t="s">
        <v>62</v>
      </c>
      <c r="AE54" s="33" t="s">
        <v>144</v>
      </c>
      <c r="AF54" s="33" t="s">
        <v>144</v>
      </c>
      <c r="AG54" s="33" t="s">
        <v>207</v>
      </c>
      <c r="AH54" s="33" t="s">
        <v>50</v>
      </c>
    </row>
    <row r="55" spans="1:34" ht="13.8">
      <c r="A55" s="29" t="s">
        <v>200</v>
      </c>
      <c r="B55" s="29" t="s">
        <v>219</v>
      </c>
      <c r="C55" s="29" t="s">
        <v>220</v>
      </c>
      <c r="D55" s="30">
        <v>290.59062499999999</v>
      </c>
      <c r="E55" s="30">
        <v>234.70781250000002</v>
      </c>
      <c r="F55" s="30">
        <v>0.05</v>
      </c>
      <c r="G55" s="30">
        <v>351.67515624999999</v>
      </c>
      <c r="H55" s="30">
        <v>284.05695312500001</v>
      </c>
      <c r="I55" s="30"/>
      <c r="J55" s="39"/>
      <c r="K55" s="39"/>
      <c r="L55" s="31">
        <v>25</v>
      </c>
      <c r="M55" s="31" t="s">
        <v>36</v>
      </c>
      <c r="N55" s="31" t="s">
        <v>217</v>
      </c>
      <c r="O55" s="31">
        <v>500</v>
      </c>
      <c r="P55" s="31">
        <v>2000</v>
      </c>
      <c r="Q55" s="32">
        <v>8000</v>
      </c>
      <c r="R55" s="31" t="s">
        <v>38</v>
      </c>
      <c r="S55" s="31" t="s">
        <v>203</v>
      </c>
      <c r="T55" s="31" t="s">
        <v>40</v>
      </c>
      <c r="U55" s="33" t="s">
        <v>41</v>
      </c>
      <c r="V55" s="34" t="s">
        <v>204</v>
      </c>
      <c r="W55" s="34" t="s">
        <v>212</v>
      </c>
      <c r="X55" s="34" t="s">
        <v>212</v>
      </c>
      <c r="Y55" s="34" t="s">
        <v>44</v>
      </c>
      <c r="Z55" s="33" t="s">
        <v>40</v>
      </c>
      <c r="AA55" s="33" t="s">
        <v>218</v>
      </c>
      <c r="AB55" s="33" t="s">
        <v>45</v>
      </c>
      <c r="AC55" s="33" t="s">
        <v>61</v>
      </c>
      <c r="AD55" s="33" t="s">
        <v>62</v>
      </c>
      <c r="AE55" s="33" t="s">
        <v>144</v>
      </c>
      <c r="AF55" s="33" t="s">
        <v>144</v>
      </c>
      <c r="AG55" s="33" t="s">
        <v>207</v>
      </c>
      <c r="AH55" s="33" t="s">
        <v>50</v>
      </c>
    </row>
    <row r="56" spans="1:34" ht="13.8">
      <c r="A56" s="29" t="s">
        <v>221</v>
      </c>
      <c r="B56" s="29" t="s">
        <v>222</v>
      </c>
      <c r="C56" s="29" t="s">
        <v>223</v>
      </c>
      <c r="D56" s="30">
        <v>327.96562499999999</v>
      </c>
      <c r="E56" s="30">
        <v>294.328125</v>
      </c>
      <c r="F56" s="30">
        <v>0.05</v>
      </c>
      <c r="G56" s="30">
        <v>396.89890624999998</v>
      </c>
      <c r="H56" s="30">
        <v>356.19753125</v>
      </c>
      <c r="I56" s="30" t="s">
        <v>70</v>
      </c>
      <c r="J56" s="39"/>
      <c r="K56" s="39"/>
      <c r="L56" s="31">
        <v>38</v>
      </c>
      <c r="M56" s="31" t="s">
        <v>36</v>
      </c>
      <c r="N56" s="31" t="s">
        <v>71</v>
      </c>
      <c r="O56" s="31">
        <v>750</v>
      </c>
      <c r="P56" s="31">
        <v>4000</v>
      </c>
      <c r="Q56" s="32">
        <v>80000</v>
      </c>
      <c r="R56" s="31" t="s">
        <v>38</v>
      </c>
      <c r="S56" s="31" t="s">
        <v>203</v>
      </c>
      <c r="T56" s="31" t="s">
        <v>61</v>
      </c>
      <c r="U56" s="33" t="s">
        <v>41</v>
      </c>
      <c r="V56" s="34" t="s">
        <v>204</v>
      </c>
      <c r="W56" s="34" t="s">
        <v>205</v>
      </c>
      <c r="X56" s="34" t="s">
        <v>205</v>
      </c>
      <c r="Y56" s="34" t="s">
        <v>44</v>
      </c>
      <c r="Z56" s="33" t="s">
        <v>40</v>
      </c>
      <c r="AA56" s="33" t="s">
        <v>224</v>
      </c>
      <c r="AB56" s="33" t="s">
        <v>45</v>
      </c>
      <c r="AC56" s="33" t="s">
        <v>61</v>
      </c>
      <c r="AD56" s="33" t="s">
        <v>62</v>
      </c>
      <c r="AE56" s="33" t="s">
        <v>144</v>
      </c>
      <c r="AF56" s="33" t="s">
        <v>144</v>
      </c>
      <c r="AG56" s="33" t="s">
        <v>72</v>
      </c>
      <c r="AH56" s="33" t="s">
        <v>73</v>
      </c>
    </row>
    <row r="57" spans="1:34" ht="13.8">
      <c r="A57" s="29" t="s">
        <v>221</v>
      </c>
      <c r="B57" s="29" t="s">
        <v>225</v>
      </c>
      <c r="C57" s="40" t="s">
        <v>226</v>
      </c>
      <c r="D57" s="30">
        <v>364.40625</v>
      </c>
      <c r="E57" s="30">
        <v>327.03125</v>
      </c>
      <c r="F57" s="30">
        <v>0.05</v>
      </c>
      <c r="G57" s="30">
        <v>440.99206249999997</v>
      </c>
      <c r="H57" s="30">
        <v>395.76831249999998</v>
      </c>
      <c r="I57" s="43" t="s">
        <v>70</v>
      </c>
      <c r="J57" s="39"/>
      <c r="K57" s="39"/>
      <c r="L57" s="31">
        <v>38</v>
      </c>
      <c r="M57" s="31" t="s">
        <v>36</v>
      </c>
      <c r="N57" s="31" t="s">
        <v>71</v>
      </c>
      <c r="O57" s="31">
        <v>750</v>
      </c>
      <c r="P57" s="31">
        <v>4000</v>
      </c>
      <c r="Q57" s="32">
        <v>80000</v>
      </c>
      <c r="R57" s="31" t="s">
        <v>38</v>
      </c>
      <c r="S57" s="31" t="s">
        <v>203</v>
      </c>
      <c r="T57" s="31" t="s">
        <v>61</v>
      </c>
      <c r="U57" s="33" t="s">
        <v>41</v>
      </c>
      <c r="V57" s="34" t="s">
        <v>204</v>
      </c>
      <c r="W57" s="34" t="s">
        <v>212</v>
      </c>
      <c r="X57" s="34" t="s">
        <v>212</v>
      </c>
      <c r="Y57" s="34" t="s">
        <v>44</v>
      </c>
      <c r="Z57" s="33" t="s">
        <v>40</v>
      </c>
      <c r="AA57" s="33" t="s">
        <v>224</v>
      </c>
      <c r="AB57" s="33" t="s">
        <v>45</v>
      </c>
      <c r="AC57" s="33" t="s">
        <v>61</v>
      </c>
      <c r="AD57" s="33" t="s">
        <v>62</v>
      </c>
      <c r="AE57" s="35" t="s">
        <v>144</v>
      </c>
      <c r="AF57" s="35" t="s">
        <v>144</v>
      </c>
      <c r="AG57" s="33" t="s">
        <v>72</v>
      </c>
      <c r="AH57" s="33" t="s">
        <v>73</v>
      </c>
    </row>
    <row r="58" spans="1:34" ht="13.8">
      <c r="A58" s="29" t="s">
        <v>221</v>
      </c>
      <c r="B58" s="29" t="s">
        <v>227</v>
      </c>
      <c r="C58" s="40" t="s">
        <v>228</v>
      </c>
      <c r="D58" s="30">
        <v>382.15937499999995</v>
      </c>
      <c r="E58" s="30">
        <v>342.96354166666669</v>
      </c>
      <c r="F58" s="30">
        <v>0.05</v>
      </c>
      <c r="G58" s="30">
        <v>462.47334374999997</v>
      </c>
      <c r="H58" s="30">
        <v>415.04638541666668</v>
      </c>
      <c r="I58" s="43" t="s">
        <v>70</v>
      </c>
      <c r="J58" s="39"/>
      <c r="K58" s="39"/>
      <c r="L58" s="31">
        <v>38</v>
      </c>
      <c r="M58" s="31" t="s">
        <v>36</v>
      </c>
      <c r="N58" s="31" t="s">
        <v>71</v>
      </c>
      <c r="O58" s="31">
        <v>750</v>
      </c>
      <c r="P58" s="31">
        <v>4000</v>
      </c>
      <c r="Q58" s="32">
        <v>80000</v>
      </c>
      <c r="R58" s="31" t="s">
        <v>38</v>
      </c>
      <c r="S58" s="31" t="s">
        <v>203</v>
      </c>
      <c r="T58" s="31" t="s">
        <v>61</v>
      </c>
      <c r="U58" s="33" t="s">
        <v>41</v>
      </c>
      <c r="V58" s="34" t="s">
        <v>204</v>
      </c>
      <c r="W58" s="34" t="s">
        <v>212</v>
      </c>
      <c r="X58" s="34" t="s">
        <v>212</v>
      </c>
      <c r="Y58" s="34" t="s">
        <v>44</v>
      </c>
      <c r="Z58" s="33" t="s">
        <v>40</v>
      </c>
      <c r="AA58" s="33" t="s">
        <v>224</v>
      </c>
      <c r="AB58" s="33" t="s">
        <v>45</v>
      </c>
      <c r="AC58" s="33" t="s">
        <v>61</v>
      </c>
      <c r="AD58" s="33" t="s">
        <v>62</v>
      </c>
      <c r="AE58" s="35" t="s">
        <v>144</v>
      </c>
      <c r="AF58" s="35" t="s">
        <v>144</v>
      </c>
      <c r="AG58" s="33" t="s">
        <v>72</v>
      </c>
      <c r="AH58" s="33" t="s">
        <v>73</v>
      </c>
    </row>
    <row r="59" spans="1:34" ht="13.8">
      <c r="A59" s="29" t="s">
        <v>229</v>
      </c>
      <c r="B59" s="29" t="s">
        <v>230</v>
      </c>
      <c r="C59" s="40" t="s">
        <v>231</v>
      </c>
      <c r="D59" s="30">
        <v>700.78125</v>
      </c>
      <c r="E59" s="30">
        <v>610.9375</v>
      </c>
      <c r="F59" s="30">
        <v>0.05</v>
      </c>
      <c r="G59" s="30">
        <v>848.00581249999993</v>
      </c>
      <c r="H59" s="30">
        <v>739.29487499999993</v>
      </c>
      <c r="I59" s="43"/>
      <c r="J59" s="39">
        <v>75</v>
      </c>
      <c r="K59" s="39">
        <v>30</v>
      </c>
      <c r="L59" s="31">
        <v>40</v>
      </c>
      <c r="M59" s="31" t="s">
        <v>36</v>
      </c>
      <c r="N59" s="31" t="s">
        <v>154</v>
      </c>
      <c r="O59" s="31">
        <v>2000</v>
      </c>
      <c r="P59" s="31">
        <v>6000</v>
      </c>
      <c r="Q59" s="32">
        <v>75000</v>
      </c>
      <c r="R59" s="31" t="s">
        <v>38</v>
      </c>
      <c r="S59" s="31" t="s">
        <v>203</v>
      </c>
      <c r="T59" s="31" t="s">
        <v>40</v>
      </c>
      <c r="U59" s="33" t="s">
        <v>41</v>
      </c>
      <c r="V59" s="34" t="s">
        <v>204</v>
      </c>
      <c r="W59" s="34" t="s">
        <v>212</v>
      </c>
      <c r="X59" s="34" t="s">
        <v>212</v>
      </c>
      <c r="Y59" s="34" t="s">
        <v>44</v>
      </c>
      <c r="Z59" s="33" t="s">
        <v>40</v>
      </c>
      <c r="AA59" s="34" t="s">
        <v>232</v>
      </c>
      <c r="AB59" s="34" t="s">
        <v>45</v>
      </c>
      <c r="AC59" s="34" t="s">
        <v>61</v>
      </c>
      <c r="AD59" s="34" t="s">
        <v>62</v>
      </c>
      <c r="AE59" s="35" t="s">
        <v>144</v>
      </c>
      <c r="AF59" s="35" t="s">
        <v>144</v>
      </c>
      <c r="AG59" s="33" t="s">
        <v>117</v>
      </c>
      <c r="AH59" s="33" t="s">
        <v>81</v>
      </c>
    </row>
    <row r="60" spans="1:34" ht="13.8">
      <c r="A60" s="29" t="s">
        <v>229</v>
      </c>
      <c r="B60" s="29" t="s">
        <v>233</v>
      </c>
      <c r="C60" s="40" t="s">
        <v>234</v>
      </c>
      <c r="D60" s="30">
        <v>750.30312500000002</v>
      </c>
      <c r="E60" s="30">
        <v>654.11041666666654</v>
      </c>
      <c r="F60" s="30">
        <v>0.05</v>
      </c>
      <c r="G60" s="30">
        <v>907.92728124999996</v>
      </c>
      <c r="H60" s="30">
        <v>791.53410416666645</v>
      </c>
      <c r="I60" s="43"/>
      <c r="J60" s="39">
        <v>75</v>
      </c>
      <c r="K60" s="39">
        <v>30</v>
      </c>
      <c r="L60" s="31">
        <v>40</v>
      </c>
      <c r="M60" s="31" t="s">
        <v>36</v>
      </c>
      <c r="N60" s="31" t="s">
        <v>154</v>
      </c>
      <c r="O60" s="31">
        <v>2000</v>
      </c>
      <c r="P60" s="31">
        <v>6000</v>
      </c>
      <c r="Q60" s="32">
        <v>75000</v>
      </c>
      <c r="R60" s="31" t="s">
        <v>38</v>
      </c>
      <c r="S60" s="31" t="s">
        <v>203</v>
      </c>
      <c r="T60" s="31" t="s">
        <v>40</v>
      </c>
      <c r="U60" s="33" t="s">
        <v>41</v>
      </c>
      <c r="V60" s="34" t="s">
        <v>204</v>
      </c>
      <c r="W60" s="34" t="s">
        <v>212</v>
      </c>
      <c r="X60" s="34" t="s">
        <v>212</v>
      </c>
      <c r="Y60" s="34" t="s">
        <v>44</v>
      </c>
      <c r="Z60" s="33" t="s">
        <v>40</v>
      </c>
      <c r="AA60" s="34" t="s">
        <v>232</v>
      </c>
      <c r="AB60" s="34" t="s">
        <v>45</v>
      </c>
      <c r="AC60" s="34" t="s">
        <v>61</v>
      </c>
      <c r="AD60" s="34" t="s">
        <v>62</v>
      </c>
      <c r="AE60" s="35" t="s">
        <v>144</v>
      </c>
      <c r="AF60" s="35" t="s">
        <v>144</v>
      </c>
      <c r="AG60" s="33" t="s">
        <v>117</v>
      </c>
      <c r="AH60" s="33" t="s">
        <v>81</v>
      </c>
    </row>
    <row r="61" spans="1:34" ht="13.8">
      <c r="A61" s="29" t="s">
        <v>235</v>
      </c>
      <c r="B61" s="29" t="s">
        <v>236</v>
      </c>
      <c r="C61" s="40" t="s">
        <v>237</v>
      </c>
      <c r="D61" s="30">
        <v>1317.7083333333335</v>
      </c>
      <c r="E61" s="30">
        <v>1317.7083333333335</v>
      </c>
      <c r="F61" s="30">
        <v>0.05</v>
      </c>
      <c r="G61" s="30">
        <v>1594.4875833333333</v>
      </c>
      <c r="H61" s="30">
        <v>1594.4875833333333</v>
      </c>
      <c r="I61" s="43"/>
      <c r="J61" s="39">
        <v>75</v>
      </c>
      <c r="K61" s="39">
        <v>50</v>
      </c>
      <c r="L61" s="31">
        <v>43</v>
      </c>
      <c r="M61" s="31" t="s">
        <v>36</v>
      </c>
      <c r="N61" s="31" t="s">
        <v>164</v>
      </c>
      <c r="O61" s="31">
        <v>2000</v>
      </c>
      <c r="P61" s="31">
        <v>7500</v>
      </c>
      <c r="Q61" s="32">
        <v>150000</v>
      </c>
      <c r="R61" s="31" t="s">
        <v>38</v>
      </c>
      <c r="S61" s="31" t="s">
        <v>203</v>
      </c>
      <c r="T61" s="31" t="s">
        <v>61</v>
      </c>
      <c r="U61" s="33" t="s">
        <v>41</v>
      </c>
      <c r="V61" s="34" t="s">
        <v>204</v>
      </c>
      <c r="W61" s="34" t="s">
        <v>205</v>
      </c>
      <c r="X61" s="34" t="s">
        <v>205</v>
      </c>
      <c r="Y61" s="34" t="s">
        <v>44</v>
      </c>
      <c r="Z61" s="33" t="s">
        <v>40</v>
      </c>
      <c r="AA61" s="34" t="s">
        <v>238</v>
      </c>
      <c r="AB61" s="34" t="s">
        <v>45</v>
      </c>
      <c r="AC61" s="34" t="s">
        <v>61</v>
      </c>
      <c r="AD61" s="34" t="s">
        <v>62</v>
      </c>
      <c r="AE61" s="35" t="s">
        <v>239</v>
      </c>
      <c r="AF61" s="35" t="s">
        <v>157</v>
      </c>
      <c r="AG61" s="33" t="s">
        <v>92</v>
      </c>
      <c r="AH61" s="33" t="s">
        <v>81</v>
      </c>
    </row>
    <row r="62" spans="1:34" ht="13.8">
      <c r="A62" s="29" t="s">
        <v>235</v>
      </c>
      <c r="B62" s="29" t="s">
        <v>240</v>
      </c>
      <c r="C62" s="40" t="s">
        <v>241</v>
      </c>
      <c r="D62" s="30">
        <v>1548.3072916666667</v>
      </c>
      <c r="E62" s="30">
        <v>1548.3072916666667</v>
      </c>
      <c r="F62" s="30">
        <v>0.05</v>
      </c>
      <c r="G62" s="30">
        <v>1873.5123229166666</v>
      </c>
      <c r="H62" s="30">
        <v>1873.5123229166666</v>
      </c>
      <c r="I62" s="43"/>
      <c r="J62" s="39">
        <v>75</v>
      </c>
      <c r="K62" s="39">
        <v>50</v>
      </c>
      <c r="L62" s="31">
        <v>43</v>
      </c>
      <c r="M62" s="31" t="s">
        <v>36</v>
      </c>
      <c r="N62" s="31" t="s">
        <v>164</v>
      </c>
      <c r="O62" s="31">
        <v>2000</v>
      </c>
      <c r="P62" s="31">
        <v>7500</v>
      </c>
      <c r="Q62" s="32">
        <v>150000</v>
      </c>
      <c r="R62" s="31" t="s">
        <v>38</v>
      </c>
      <c r="S62" s="31" t="s">
        <v>203</v>
      </c>
      <c r="T62" s="31" t="s">
        <v>61</v>
      </c>
      <c r="U62" s="31" t="s">
        <v>41</v>
      </c>
      <c r="V62" s="31" t="s">
        <v>204</v>
      </c>
      <c r="W62" s="34" t="s">
        <v>212</v>
      </c>
      <c r="X62" s="31" t="s">
        <v>212</v>
      </c>
      <c r="Y62" s="31" t="s">
        <v>44</v>
      </c>
      <c r="Z62" s="31" t="s">
        <v>40</v>
      </c>
      <c r="AA62" s="31" t="s">
        <v>238</v>
      </c>
      <c r="AB62" s="31" t="s">
        <v>45</v>
      </c>
      <c r="AC62" s="31" t="s">
        <v>61</v>
      </c>
      <c r="AD62" s="31" t="s">
        <v>62</v>
      </c>
      <c r="AE62" s="35" t="s">
        <v>239</v>
      </c>
      <c r="AF62" s="35" t="s">
        <v>157</v>
      </c>
      <c r="AG62" s="31" t="s">
        <v>92</v>
      </c>
      <c r="AH62" s="31" t="s">
        <v>81</v>
      </c>
    </row>
    <row r="63" spans="1:34" ht="13.8">
      <c r="A63" s="29" t="s">
        <v>235</v>
      </c>
      <c r="B63" s="29" t="s">
        <v>242</v>
      </c>
      <c r="C63" s="40" t="s">
        <v>243</v>
      </c>
      <c r="D63" s="30">
        <v>1976.5624999999998</v>
      </c>
      <c r="E63" s="30">
        <v>1976.5624999999998</v>
      </c>
      <c r="F63" s="30">
        <v>0.05</v>
      </c>
      <c r="G63" s="30">
        <v>2391.7011249999996</v>
      </c>
      <c r="H63" s="30">
        <v>2391.7011249999996</v>
      </c>
      <c r="I63" s="43"/>
      <c r="J63" s="39">
        <v>100</v>
      </c>
      <c r="K63" s="39">
        <v>75</v>
      </c>
      <c r="L63" s="31">
        <v>43</v>
      </c>
      <c r="M63" s="31" t="s">
        <v>36</v>
      </c>
      <c r="N63" s="31" t="s">
        <v>164</v>
      </c>
      <c r="O63" s="31">
        <v>2000</v>
      </c>
      <c r="P63" s="31">
        <v>7500</v>
      </c>
      <c r="Q63" s="32">
        <v>150000</v>
      </c>
      <c r="R63" s="31" t="s">
        <v>38</v>
      </c>
      <c r="S63" s="31" t="s">
        <v>203</v>
      </c>
      <c r="T63" s="31" t="s">
        <v>61</v>
      </c>
      <c r="U63" s="31" t="s">
        <v>41</v>
      </c>
      <c r="V63" s="31" t="s">
        <v>204</v>
      </c>
      <c r="W63" s="34" t="s">
        <v>212</v>
      </c>
      <c r="X63" s="31" t="s">
        <v>212</v>
      </c>
      <c r="Y63" s="31" t="s">
        <v>44</v>
      </c>
      <c r="Z63" s="31" t="s">
        <v>61</v>
      </c>
      <c r="AA63" s="31" t="s">
        <v>238</v>
      </c>
      <c r="AB63" s="31" t="s">
        <v>45</v>
      </c>
      <c r="AC63" s="31" t="s">
        <v>61</v>
      </c>
      <c r="AD63" s="31" t="s">
        <v>62</v>
      </c>
      <c r="AE63" s="35" t="s">
        <v>239</v>
      </c>
      <c r="AF63" s="35" t="s">
        <v>157</v>
      </c>
      <c r="AG63" s="31" t="s">
        <v>92</v>
      </c>
      <c r="AH63" s="31" t="s">
        <v>81</v>
      </c>
    </row>
    <row r="64" spans="1:34" ht="13.8">
      <c r="A64" s="29" t="s">
        <v>235</v>
      </c>
      <c r="B64" s="29" t="s">
        <v>244</v>
      </c>
      <c r="C64" s="40" t="s">
        <v>245</v>
      </c>
      <c r="D64" s="30">
        <v>2018.0703124999998</v>
      </c>
      <c r="E64" s="30">
        <v>2018.0703124999998</v>
      </c>
      <c r="F64" s="30">
        <v>0.05</v>
      </c>
      <c r="G64" s="30">
        <v>2441.9255781249994</v>
      </c>
      <c r="H64" s="30">
        <v>2441.9255781249994</v>
      </c>
      <c r="I64" s="43"/>
      <c r="J64" s="39">
        <v>100</v>
      </c>
      <c r="K64" s="39">
        <v>75</v>
      </c>
      <c r="L64" s="31">
        <v>57</v>
      </c>
      <c r="M64" s="31" t="s">
        <v>36</v>
      </c>
      <c r="N64" s="31" t="s">
        <v>246</v>
      </c>
      <c r="O64" s="31">
        <v>5000</v>
      </c>
      <c r="P64" s="31">
        <v>28000</v>
      </c>
      <c r="Q64" s="32">
        <v>250000</v>
      </c>
      <c r="R64" s="31" t="s">
        <v>38</v>
      </c>
      <c r="S64" s="31" t="s">
        <v>203</v>
      </c>
      <c r="T64" s="31" t="s">
        <v>40</v>
      </c>
      <c r="U64" s="31" t="s">
        <v>41</v>
      </c>
      <c r="V64" s="31" t="s">
        <v>204</v>
      </c>
      <c r="W64" s="34" t="s">
        <v>205</v>
      </c>
      <c r="X64" s="31" t="s">
        <v>247</v>
      </c>
      <c r="Y64" s="31" t="s">
        <v>44</v>
      </c>
      <c r="Z64" s="31" t="s">
        <v>40</v>
      </c>
      <c r="AA64" s="31" t="s">
        <v>248</v>
      </c>
      <c r="AB64" s="31" t="s">
        <v>45</v>
      </c>
      <c r="AC64" s="31" t="s">
        <v>61</v>
      </c>
      <c r="AD64" s="31" t="s">
        <v>62</v>
      </c>
      <c r="AE64" s="35" t="s">
        <v>171</v>
      </c>
      <c r="AF64" s="35" t="s">
        <v>249</v>
      </c>
      <c r="AG64" s="31" t="s">
        <v>250</v>
      </c>
      <c r="AH64" s="31" t="s">
        <v>98</v>
      </c>
    </row>
    <row r="65" spans="1:34" ht="13.8">
      <c r="A65" s="29" t="s">
        <v>235</v>
      </c>
      <c r="B65" s="29" t="s">
        <v>251</v>
      </c>
      <c r="C65" s="40" t="s">
        <v>252</v>
      </c>
      <c r="D65" s="30">
        <v>2293.4713541666665</v>
      </c>
      <c r="E65" s="30">
        <v>2293.4713541666665</v>
      </c>
      <c r="F65" s="30">
        <v>0.05</v>
      </c>
      <c r="G65" s="30">
        <v>2775.1608385416666</v>
      </c>
      <c r="H65" s="30">
        <v>2775.1608385416666</v>
      </c>
      <c r="I65" s="43"/>
      <c r="J65" s="39">
        <v>100</v>
      </c>
      <c r="K65" s="39">
        <v>75</v>
      </c>
      <c r="L65" s="31">
        <v>57</v>
      </c>
      <c r="M65" s="31" t="s">
        <v>36</v>
      </c>
      <c r="N65" s="31" t="s">
        <v>246</v>
      </c>
      <c r="O65" s="31">
        <v>5000</v>
      </c>
      <c r="P65" s="31">
        <v>28000</v>
      </c>
      <c r="Q65" s="32">
        <v>250000</v>
      </c>
      <c r="R65" s="31" t="s">
        <v>38</v>
      </c>
      <c r="S65" s="31" t="s">
        <v>203</v>
      </c>
      <c r="T65" s="31" t="s">
        <v>40</v>
      </c>
      <c r="U65" s="31" t="s">
        <v>41</v>
      </c>
      <c r="V65" s="31" t="s">
        <v>204</v>
      </c>
      <c r="W65" s="34" t="s">
        <v>205</v>
      </c>
      <c r="X65" s="31" t="s">
        <v>247</v>
      </c>
      <c r="Y65" s="31" t="s">
        <v>44</v>
      </c>
      <c r="Z65" s="31" t="s">
        <v>40</v>
      </c>
      <c r="AA65" s="31" t="s">
        <v>248</v>
      </c>
      <c r="AB65" s="31" t="s">
        <v>45</v>
      </c>
      <c r="AC65" s="31" t="s">
        <v>61</v>
      </c>
      <c r="AD65" s="31" t="s">
        <v>62</v>
      </c>
      <c r="AE65" s="35" t="s">
        <v>171</v>
      </c>
      <c r="AF65" s="35" t="s">
        <v>249</v>
      </c>
      <c r="AG65" s="31" t="s">
        <v>250</v>
      </c>
      <c r="AH65" s="31" t="s">
        <v>98</v>
      </c>
    </row>
    <row r="66" spans="1:34" ht="13.8">
      <c r="A66" s="29" t="s">
        <v>235</v>
      </c>
      <c r="B66" s="29" t="s">
        <v>253</v>
      </c>
      <c r="C66" s="40" t="s">
        <v>254</v>
      </c>
      <c r="D66" s="30">
        <v>2714.479166666667</v>
      </c>
      <c r="E66" s="30">
        <v>2714.479166666667</v>
      </c>
      <c r="F66" s="30">
        <v>0.05</v>
      </c>
      <c r="G66" s="30">
        <v>3284.5802916666671</v>
      </c>
      <c r="H66" s="30">
        <v>3284.5802916666671</v>
      </c>
      <c r="I66" s="43"/>
      <c r="J66" s="39">
        <v>100</v>
      </c>
      <c r="K66" s="39">
        <v>75</v>
      </c>
      <c r="L66" s="31">
        <v>57</v>
      </c>
      <c r="M66" s="31" t="s">
        <v>36</v>
      </c>
      <c r="N66" s="31" t="s">
        <v>246</v>
      </c>
      <c r="O66" s="31">
        <v>5000</v>
      </c>
      <c r="P66" s="31">
        <v>28000</v>
      </c>
      <c r="Q66" s="32">
        <v>250000</v>
      </c>
      <c r="R66" s="31" t="s">
        <v>38</v>
      </c>
      <c r="S66" s="31" t="s">
        <v>203</v>
      </c>
      <c r="T66" s="31" t="s">
        <v>40</v>
      </c>
      <c r="U66" s="31" t="s">
        <v>41</v>
      </c>
      <c r="V66" s="31" t="s">
        <v>204</v>
      </c>
      <c r="W66" s="34" t="s">
        <v>212</v>
      </c>
      <c r="X66" s="31" t="s">
        <v>255</v>
      </c>
      <c r="Y66" s="31" t="s">
        <v>44</v>
      </c>
      <c r="Z66" s="31" t="s">
        <v>40</v>
      </c>
      <c r="AA66" s="31" t="s">
        <v>248</v>
      </c>
      <c r="AB66" s="31" t="s">
        <v>45</v>
      </c>
      <c r="AC66" s="31" t="s">
        <v>61</v>
      </c>
      <c r="AD66" s="31" t="s">
        <v>62</v>
      </c>
      <c r="AE66" s="35" t="s">
        <v>171</v>
      </c>
      <c r="AF66" s="35" t="s">
        <v>249</v>
      </c>
      <c r="AG66" s="31" t="s">
        <v>250</v>
      </c>
      <c r="AH66" s="31" t="s">
        <v>98</v>
      </c>
    </row>
    <row r="67" spans="1:34" ht="13.8">
      <c r="A67" s="29" t="s">
        <v>235</v>
      </c>
      <c r="B67" s="29" t="s">
        <v>256</v>
      </c>
      <c r="C67" s="40" t="s">
        <v>257</v>
      </c>
      <c r="D67" s="30">
        <v>2935.854166666667</v>
      </c>
      <c r="E67" s="30">
        <v>2935.854166666667</v>
      </c>
      <c r="F67" s="30">
        <v>0.05</v>
      </c>
      <c r="G67" s="30">
        <v>3552.4440416666671</v>
      </c>
      <c r="H67" s="30">
        <v>3552.4440416666671</v>
      </c>
      <c r="I67" s="43"/>
      <c r="J67" s="39">
        <v>100</v>
      </c>
      <c r="K67" s="39">
        <v>75</v>
      </c>
      <c r="L67" s="31">
        <v>57</v>
      </c>
      <c r="M67" s="31" t="s">
        <v>36</v>
      </c>
      <c r="N67" s="31" t="s">
        <v>246</v>
      </c>
      <c r="O67" s="31">
        <v>5000</v>
      </c>
      <c r="P67" s="31">
        <v>28000</v>
      </c>
      <c r="Q67" s="32">
        <v>250000</v>
      </c>
      <c r="R67" s="31" t="s">
        <v>38</v>
      </c>
      <c r="S67" s="31" t="s">
        <v>203</v>
      </c>
      <c r="T67" s="31" t="s">
        <v>40</v>
      </c>
      <c r="U67" s="33" t="s">
        <v>41</v>
      </c>
      <c r="V67" s="34" t="s">
        <v>204</v>
      </c>
      <c r="W67" s="34" t="s">
        <v>212</v>
      </c>
      <c r="X67" s="34" t="s">
        <v>255</v>
      </c>
      <c r="Y67" s="34" t="s">
        <v>44</v>
      </c>
      <c r="Z67" s="33" t="s">
        <v>40</v>
      </c>
      <c r="AA67" s="33" t="s">
        <v>248</v>
      </c>
      <c r="AB67" s="33" t="s">
        <v>45</v>
      </c>
      <c r="AC67" s="33" t="s">
        <v>61</v>
      </c>
      <c r="AD67" s="33" t="s">
        <v>62</v>
      </c>
      <c r="AE67" s="35" t="s">
        <v>171</v>
      </c>
      <c r="AF67" s="35" t="s">
        <v>249</v>
      </c>
      <c r="AG67" s="33" t="s">
        <v>250</v>
      </c>
      <c r="AH67" s="33" t="s">
        <v>98</v>
      </c>
    </row>
    <row r="68" spans="1:34" ht="13.8">
      <c r="A68" s="29" t="s">
        <v>235</v>
      </c>
      <c r="B68" s="29" t="s">
        <v>258</v>
      </c>
      <c r="C68" s="40" t="s">
        <v>259</v>
      </c>
      <c r="D68" s="30">
        <v>4163.958333333333</v>
      </c>
      <c r="E68" s="30">
        <v>4163.958333333333</v>
      </c>
      <c r="F68" s="30">
        <v>0.05</v>
      </c>
      <c r="G68" s="30">
        <v>5038.4500833333332</v>
      </c>
      <c r="H68" s="30">
        <v>5038.4500833333332</v>
      </c>
      <c r="I68" s="43"/>
      <c r="J68" s="39">
        <v>150</v>
      </c>
      <c r="K68" s="39">
        <v>100</v>
      </c>
      <c r="L68" s="31">
        <v>57</v>
      </c>
      <c r="M68" s="31" t="s">
        <v>36</v>
      </c>
      <c r="N68" s="31" t="s">
        <v>246</v>
      </c>
      <c r="O68" s="31">
        <v>5000</v>
      </c>
      <c r="P68" s="31">
        <v>28000</v>
      </c>
      <c r="Q68" s="32">
        <v>250000</v>
      </c>
      <c r="R68" s="31" t="s">
        <v>38</v>
      </c>
      <c r="S68" s="31" t="s">
        <v>203</v>
      </c>
      <c r="T68" s="31" t="s">
        <v>40</v>
      </c>
      <c r="U68" s="33" t="s">
        <v>41</v>
      </c>
      <c r="V68" s="34" t="s">
        <v>204</v>
      </c>
      <c r="W68" s="34" t="s">
        <v>212</v>
      </c>
      <c r="X68" s="34" t="s">
        <v>260</v>
      </c>
      <c r="Y68" s="34" t="s">
        <v>44</v>
      </c>
      <c r="Z68" s="33" t="s">
        <v>61</v>
      </c>
      <c r="AA68" s="33" t="s">
        <v>248</v>
      </c>
      <c r="AB68" s="33" t="s">
        <v>45</v>
      </c>
      <c r="AC68" s="33" t="s">
        <v>61</v>
      </c>
      <c r="AD68" s="33" t="s">
        <v>62</v>
      </c>
      <c r="AE68" s="35" t="s">
        <v>171</v>
      </c>
      <c r="AF68" s="35" t="s">
        <v>249</v>
      </c>
      <c r="AG68" s="33" t="s">
        <v>250</v>
      </c>
      <c r="AH68" s="33" t="s">
        <v>98</v>
      </c>
    </row>
    <row r="69" spans="1:34" ht="13.8">
      <c r="A69" s="29" t="s">
        <v>235</v>
      </c>
      <c r="B69" s="29" t="s">
        <v>261</v>
      </c>
      <c r="C69" s="40" t="s">
        <v>262</v>
      </c>
      <c r="D69" s="30">
        <v>2999.7630208333335</v>
      </c>
      <c r="E69" s="30">
        <v>2999.7630208333335</v>
      </c>
      <c r="F69" s="30">
        <v>0.05</v>
      </c>
      <c r="G69" s="30">
        <v>3629.7737552083336</v>
      </c>
      <c r="H69" s="30">
        <v>3629.7737552083336</v>
      </c>
      <c r="I69" s="43"/>
      <c r="J69" s="39">
        <v>100</v>
      </c>
      <c r="K69" s="39">
        <v>75</v>
      </c>
      <c r="L69" s="31">
        <v>41</v>
      </c>
      <c r="M69" s="31" t="s">
        <v>36</v>
      </c>
      <c r="N69" s="31" t="s">
        <v>110</v>
      </c>
      <c r="O69" s="31">
        <v>5000</v>
      </c>
      <c r="P69" s="31">
        <v>20000</v>
      </c>
      <c r="Q69" s="32">
        <v>200000</v>
      </c>
      <c r="R69" s="31" t="s">
        <v>115</v>
      </c>
      <c r="S69" s="31" t="s">
        <v>203</v>
      </c>
      <c r="T69" s="31" t="s">
        <v>40</v>
      </c>
      <c r="U69" s="33" t="s">
        <v>41</v>
      </c>
      <c r="V69" s="34" t="s">
        <v>204</v>
      </c>
      <c r="W69" s="34" t="s">
        <v>205</v>
      </c>
      <c r="X69" s="34" t="s">
        <v>205</v>
      </c>
      <c r="Y69" s="34" t="s">
        <v>44</v>
      </c>
      <c r="Z69" s="33" t="s">
        <v>40</v>
      </c>
      <c r="AA69" s="33" t="s">
        <v>263</v>
      </c>
      <c r="AB69" s="33" t="s">
        <v>45</v>
      </c>
      <c r="AC69" s="33" t="s">
        <v>61</v>
      </c>
      <c r="AD69" s="33" t="s">
        <v>62</v>
      </c>
      <c r="AE69" s="35" t="s">
        <v>116</v>
      </c>
      <c r="AF69" s="35" t="s">
        <v>91</v>
      </c>
      <c r="AG69" s="33" t="s">
        <v>117</v>
      </c>
      <c r="AH69" s="33" t="s">
        <v>98</v>
      </c>
    </row>
    <row r="70" spans="1:34" ht="13.8">
      <c r="A70" s="29" t="s">
        <v>235</v>
      </c>
      <c r="B70" s="29" t="s">
        <v>264</v>
      </c>
      <c r="C70" s="40" t="s">
        <v>265</v>
      </c>
      <c r="D70" s="30">
        <v>3881.9687499999995</v>
      </c>
      <c r="E70" s="30">
        <v>3881.9687499999995</v>
      </c>
      <c r="F70" s="30">
        <v>0.05</v>
      </c>
      <c r="G70" s="30">
        <v>4697.2426874999992</v>
      </c>
      <c r="H70" s="30">
        <v>4697.2426874999992</v>
      </c>
      <c r="I70" s="43"/>
      <c r="J70" s="39">
        <v>150</v>
      </c>
      <c r="K70" s="39">
        <v>100</v>
      </c>
      <c r="L70" s="31">
        <v>41</v>
      </c>
      <c r="M70" s="31" t="s">
        <v>36</v>
      </c>
      <c r="N70" s="31" t="s">
        <v>110</v>
      </c>
      <c r="O70" s="31">
        <v>5000</v>
      </c>
      <c r="P70" s="31">
        <v>20000</v>
      </c>
      <c r="Q70" s="32">
        <v>200000</v>
      </c>
      <c r="R70" s="31" t="s">
        <v>115</v>
      </c>
      <c r="S70" s="31" t="s">
        <v>203</v>
      </c>
      <c r="T70" s="31" t="s">
        <v>40</v>
      </c>
      <c r="U70" s="33" t="s">
        <v>41</v>
      </c>
      <c r="V70" s="34" t="s">
        <v>204</v>
      </c>
      <c r="W70" s="34" t="s">
        <v>212</v>
      </c>
      <c r="X70" s="34" t="s">
        <v>212</v>
      </c>
      <c r="Y70" s="34" t="s">
        <v>44</v>
      </c>
      <c r="Z70" s="33" t="s">
        <v>40</v>
      </c>
      <c r="AA70" s="33" t="s">
        <v>263</v>
      </c>
      <c r="AB70" s="33" t="s">
        <v>45</v>
      </c>
      <c r="AC70" s="33" t="s">
        <v>61</v>
      </c>
      <c r="AD70" s="33" t="s">
        <v>62</v>
      </c>
      <c r="AE70" s="35" t="s">
        <v>116</v>
      </c>
      <c r="AF70" s="35" t="s">
        <v>91</v>
      </c>
      <c r="AG70" s="33" t="s">
        <v>117</v>
      </c>
      <c r="AH70" s="33" t="s">
        <v>98</v>
      </c>
    </row>
    <row r="71" spans="1:34" ht="13.8">
      <c r="A71" s="29" t="s">
        <v>235</v>
      </c>
      <c r="B71" s="29" t="s">
        <v>266</v>
      </c>
      <c r="C71" s="40" t="s">
        <v>267</v>
      </c>
      <c r="D71" s="30">
        <v>4658.098958333333</v>
      </c>
      <c r="E71" s="30">
        <v>4658.098958333333</v>
      </c>
      <c r="F71" s="30">
        <v>0.05</v>
      </c>
      <c r="G71" s="30">
        <v>5636.3602395833332</v>
      </c>
      <c r="H71" s="30">
        <v>5636.3602395833332</v>
      </c>
      <c r="I71" s="43"/>
      <c r="J71" s="66">
        <v>200</v>
      </c>
      <c r="K71" s="39">
        <v>150</v>
      </c>
      <c r="L71" s="31">
        <v>41</v>
      </c>
      <c r="M71" s="31" t="s">
        <v>36</v>
      </c>
      <c r="N71" s="31" t="s">
        <v>110</v>
      </c>
      <c r="O71" s="31">
        <v>5000</v>
      </c>
      <c r="P71" s="31">
        <v>20000</v>
      </c>
      <c r="Q71" s="32">
        <v>200000</v>
      </c>
      <c r="R71" s="31" t="s">
        <v>115</v>
      </c>
      <c r="S71" s="31" t="s">
        <v>203</v>
      </c>
      <c r="T71" s="31" t="s">
        <v>40</v>
      </c>
      <c r="U71" s="33" t="s">
        <v>41</v>
      </c>
      <c r="V71" s="34" t="s">
        <v>204</v>
      </c>
      <c r="W71" s="34" t="s">
        <v>212</v>
      </c>
      <c r="X71" s="34" t="s">
        <v>212</v>
      </c>
      <c r="Y71" s="34" t="s">
        <v>44</v>
      </c>
      <c r="Z71" s="33" t="s">
        <v>40</v>
      </c>
      <c r="AA71" s="33" t="s">
        <v>263</v>
      </c>
      <c r="AB71" s="33" t="s">
        <v>45</v>
      </c>
      <c r="AC71" s="33" t="s">
        <v>61</v>
      </c>
      <c r="AD71" s="33" t="s">
        <v>62</v>
      </c>
      <c r="AE71" s="35" t="s">
        <v>116</v>
      </c>
      <c r="AF71" s="35" t="s">
        <v>91</v>
      </c>
      <c r="AG71" s="33" t="s">
        <v>117</v>
      </c>
      <c r="AH71" s="33" t="s">
        <v>98</v>
      </c>
    </row>
    <row r="72" spans="1:34" ht="13.8">
      <c r="A72" s="29" t="s">
        <v>235</v>
      </c>
      <c r="B72" s="29" t="s">
        <v>268</v>
      </c>
      <c r="C72" s="29" t="s">
        <v>269</v>
      </c>
      <c r="D72" s="30">
        <v>4869.591145833333</v>
      </c>
      <c r="E72" s="30">
        <v>4869.591145833333</v>
      </c>
      <c r="F72" s="30">
        <v>0.05</v>
      </c>
      <c r="G72" s="30">
        <v>5892.2657864583334</v>
      </c>
      <c r="H72" s="30">
        <v>5892.2657864583334</v>
      </c>
      <c r="I72" s="43"/>
      <c r="J72" s="39">
        <v>200</v>
      </c>
      <c r="K72" s="39">
        <v>150</v>
      </c>
      <c r="L72" s="31">
        <v>41</v>
      </c>
      <c r="M72" s="31" t="s">
        <v>36</v>
      </c>
      <c r="N72" s="31" t="s">
        <v>110</v>
      </c>
      <c r="O72" s="31">
        <v>5000</v>
      </c>
      <c r="P72" s="31">
        <v>20000</v>
      </c>
      <c r="Q72" s="32">
        <v>200000</v>
      </c>
      <c r="R72" s="31" t="s">
        <v>115</v>
      </c>
      <c r="S72" s="31" t="s">
        <v>203</v>
      </c>
      <c r="T72" s="31" t="s">
        <v>40</v>
      </c>
      <c r="U72" s="33" t="s">
        <v>41</v>
      </c>
      <c r="V72" s="34" t="s">
        <v>204</v>
      </c>
      <c r="W72" s="34" t="s">
        <v>212</v>
      </c>
      <c r="X72" s="34" t="s">
        <v>212</v>
      </c>
      <c r="Y72" s="34" t="s">
        <v>44</v>
      </c>
      <c r="Z72" s="33" t="s">
        <v>40</v>
      </c>
      <c r="AA72" s="33" t="s">
        <v>263</v>
      </c>
      <c r="AB72" s="33" t="s">
        <v>45</v>
      </c>
      <c r="AC72" s="33" t="s">
        <v>61</v>
      </c>
      <c r="AD72" s="33" t="s">
        <v>62</v>
      </c>
      <c r="AE72" s="35" t="s">
        <v>116</v>
      </c>
      <c r="AF72" s="35" t="s">
        <v>91</v>
      </c>
      <c r="AG72" s="33" t="s">
        <v>117</v>
      </c>
      <c r="AH72" s="33" t="s">
        <v>98</v>
      </c>
    </row>
    <row r="73" spans="1:34" ht="13.8">
      <c r="A73" s="29" t="s">
        <v>235</v>
      </c>
      <c r="B73" s="29" t="s">
        <v>270</v>
      </c>
      <c r="C73" s="29" t="s">
        <v>271</v>
      </c>
      <c r="D73" s="30">
        <v>9386.6953125</v>
      </c>
      <c r="E73" s="30">
        <v>9386.6953125</v>
      </c>
      <c r="F73" s="30">
        <v>0.05</v>
      </c>
      <c r="G73" s="30">
        <v>11357.961828124999</v>
      </c>
      <c r="H73" s="30">
        <v>11357.961828124999</v>
      </c>
      <c r="I73" s="43"/>
      <c r="J73" s="39">
        <v>300</v>
      </c>
      <c r="K73" s="39">
        <v>250</v>
      </c>
      <c r="L73" s="31">
        <v>56</v>
      </c>
      <c r="M73" s="31" t="s">
        <v>36</v>
      </c>
      <c r="N73" s="31" t="s">
        <v>272</v>
      </c>
      <c r="O73" s="31">
        <v>15000</v>
      </c>
      <c r="P73" s="31">
        <v>50000</v>
      </c>
      <c r="Q73" s="32">
        <v>300000</v>
      </c>
      <c r="R73" s="31" t="s">
        <v>115</v>
      </c>
      <c r="S73" s="31" t="s">
        <v>203</v>
      </c>
      <c r="T73" s="31" t="s">
        <v>40</v>
      </c>
      <c r="U73" s="33" t="s">
        <v>41</v>
      </c>
      <c r="V73" s="34" t="s">
        <v>204</v>
      </c>
      <c r="W73" s="34" t="s">
        <v>212</v>
      </c>
      <c r="X73" s="34" t="s">
        <v>212</v>
      </c>
      <c r="Y73" s="34" t="s">
        <v>44</v>
      </c>
      <c r="Z73" s="33" t="s">
        <v>61</v>
      </c>
      <c r="AA73" s="33" t="s">
        <v>273</v>
      </c>
      <c r="AB73" s="33" t="s">
        <v>45</v>
      </c>
      <c r="AC73" s="33" t="s">
        <v>61</v>
      </c>
      <c r="AD73" s="33" t="s">
        <v>62</v>
      </c>
      <c r="AE73" s="35" t="s">
        <v>91</v>
      </c>
      <c r="AF73" s="35" t="s">
        <v>91</v>
      </c>
      <c r="AG73" s="33" t="s">
        <v>117</v>
      </c>
      <c r="AH73" s="33" t="s">
        <v>123</v>
      </c>
    </row>
    <row r="74" spans="1:34" ht="13.8">
      <c r="A74" s="29" t="s">
        <v>274</v>
      </c>
      <c r="B74" s="29" t="s">
        <v>275</v>
      </c>
      <c r="C74" s="29" t="s">
        <v>276</v>
      </c>
      <c r="D74" s="30">
        <v>219.57812500000003</v>
      </c>
      <c r="E74" s="30">
        <v>211.13281249999997</v>
      </c>
      <c r="F74" s="30">
        <v>0.05</v>
      </c>
      <c r="G74" s="30">
        <v>265.75003125000006</v>
      </c>
      <c r="H74" s="30">
        <v>255.53120312499996</v>
      </c>
      <c r="I74" s="30"/>
      <c r="J74" s="39"/>
      <c r="K74" s="39"/>
      <c r="L74" s="31">
        <v>16</v>
      </c>
      <c r="M74" s="31">
        <v>4</v>
      </c>
      <c r="N74" s="31" t="s">
        <v>277</v>
      </c>
      <c r="O74" s="31">
        <v>250</v>
      </c>
      <c r="P74" s="31">
        <v>950</v>
      </c>
      <c r="Q74" s="32">
        <v>20000</v>
      </c>
      <c r="R74" s="31" t="s">
        <v>38</v>
      </c>
      <c r="S74" s="31" t="s">
        <v>203</v>
      </c>
      <c r="T74" s="31" t="s">
        <v>40</v>
      </c>
      <c r="U74" s="33" t="s">
        <v>41</v>
      </c>
      <c r="V74" s="34" t="s">
        <v>204</v>
      </c>
      <c r="W74" s="34" t="s">
        <v>205</v>
      </c>
      <c r="X74" s="34" t="s">
        <v>205</v>
      </c>
      <c r="Y74" s="34" t="s">
        <v>130</v>
      </c>
      <c r="Z74" s="33" t="s">
        <v>40</v>
      </c>
      <c r="AA74" s="33" t="s">
        <v>278</v>
      </c>
      <c r="AB74" s="33" t="s">
        <v>279</v>
      </c>
      <c r="AC74" s="33" t="s">
        <v>46</v>
      </c>
      <c r="AD74" s="33" t="s">
        <v>47</v>
      </c>
      <c r="AE74" s="35" t="s">
        <v>57</v>
      </c>
      <c r="AF74" s="35" t="s">
        <v>57</v>
      </c>
      <c r="AG74" s="33" t="s">
        <v>207</v>
      </c>
      <c r="AH74" s="33" t="s">
        <v>50</v>
      </c>
    </row>
    <row r="75" spans="1:34" ht="13.8">
      <c r="A75" s="45" t="s">
        <v>274</v>
      </c>
      <c r="B75" s="46" t="s">
        <v>280</v>
      </c>
      <c r="C75" s="46" t="s">
        <v>281</v>
      </c>
      <c r="D75" s="30">
        <v>285.91874999999999</v>
      </c>
      <c r="E75" s="30">
        <v>267.59062499999999</v>
      </c>
      <c r="F75" s="30">
        <v>0.05</v>
      </c>
      <c r="G75" s="30">
        <v>346.02218749999997</v>
      </c>
      <c r="H75" s="30">
        <v>323.84515625</v>
      </c>
      <c r="I75" s="30"/>
      <c r="J75" s="39"/>
      <c r="K75" s="39"/>
      <c r="L75" s="31">
        <v>16</v>
      </c>
      <c r="M75" s="31">
        <v>4</v>
      </c>
      <c r="N75" s="31" t="s">
        <v>277</v>
      </c>
      <c r="O75" s="31">
        <v>250</v>
      </c>
      <c r="P75" s="31">
        <v>950</v>
      </c>
      <c r="Q75" s="32">
        <v>20000</v>
      </c>
      <c r="R75" s="31" t="s">
        <v>38</v>
      </c>
      <c r="S75" s="31" t="s">
        <v>203</v>
      </c>
      <c r="T75" s="31" t="s">
        <v>40</v>
      </c>
      <c r="U75" s="33" t="s">
        <v>41</v>
      </c>
      <c r="V75" s="34" t="s">
        <v>204</v>
      </c>
      <c r="W75" s="34" t="s">
        <v>212</v>
      </c>
      <c r="X75" s="34" t="s">
        <v>212</v>
      </c>
      <c r="Y75" s="34" t="s">
        <v>130</v>
      </c>
      <c r="Z75" s="33" t="s">
        <v>40</v>
      </c>
      <c r="AA75" s="33" t="s">
        <v>278</v>
      </c>
      <c r="AB75" s="33" t="s">
        <v>279</v>
      </c>
      <c r="AC75" s="33" t="s">
        <v>46</v>
      </c>
      <c r="AD75" s="33" t="s">
        <v>47</v>
      </c>
      <c r="AE75" s="35" t="s">
        <v>57</v>
      </c>
      <c r="AF75" s="35" t="s">
        <v>57</v>
      </c>
      <c r="AG75" s="33" t="s">
        <v>207</v>
      </c>
      <c r="AH75" s="33" t="s">
        <v>50</v>
      </c>
    </row>
    <row r="76" spans="1:34" ht="13.8">
      <c r="A76" s="45" t="s">
        <v>274</v>
      </c>
      <c r="B76" s="46" t="s">
        <v>282</v>
      </c>
      <c r="C76" s="46" t="s">
        <v>283</v>
      </c>
      <c r="D76" s="30">
        <v>268.16562500000003</v>
      </c>
      <c r="E76" s="30">
        <v>240.66145833333331</v>
      </c>
      <c r="F76" s="30">
        <v>0.05</v>
      </c>
      <c r="G76" s="30">
        <v>324.54090625000003</v>
      </c>
      <c r="H76" s="30">
        <v>291.26086458333333</v>
      </c>
      <c r="I76" s="30" t="s">
        <v>140</v>
      </c>
      <c r="J76" s="39"/>
      <c r="K76" s="39"/>
      <c r="L76" s="31">
        <v>18</v>
      </c>
      <c r="M76" s="31">
        <v>18</v>
      </c>
      <c r="N76" s="31" t="s">
        <v>284</v>
      </c>
      <c r="O76" s="31">
        <v>250</v>
      </c>
      <c r="P76" s="31">
        <v>2500</v>
      </c>
      <c r="Q76" s="32">
        <v>30000</v>
      </c>
      <c r="R76" s="31" t="s">
        <v>38</v>
      </c>
      <c r="S76" s="31" t="s">
        <v>203</v>
      </c>
      <c r="T76" s="31" t="s">
        <v>61</v>
      </c>
      <c r="U76" s="33" t="s">
        <v>41</v>
      </c>
      <c r="V76" s="34" t="s">
        <v>204</v>
      </c>
      <c r="W76" s="34" t="s">
        <v>205</v>
      </c>
      <c r="X76" s="34" t="s">
        <v>205</v>
      </c>
      <c r="Y76" s="34" t="s">
        <v>130</v>
      </c>
      <c r="Z76" s="33" t="s">
        <v>40</v>
      </c>
      <c r="AA76" s="33" t="s">
        <v>285</v>
      </c>
      <c r="AB76" s="33" t="s">
        <v>285</v>
      </c>
      <c r="AC76" s="33" t="s">
        <v>46</v>
      </c>
      <c r="AD76" s="33" t="s">
        <v>47</v>
      </c>
      <c r="AE76" s="35" t="s">
        <v>144</v>
      </c>
      <c r="AF76" s="35" t="s">
        <v>144</v>
      </c>
      <c r="AG76" s="33" t="s">
        <v>117</v>
      </c>
      <c r="AH76" s="33" t="s">
        <v>50</v>
      </c>
    </row>
    <row r="77" spans="1:34" ht="13.8">
      <c r="A77" s="29" t="s">
        <v>274</v>
      </c>
      <c r="B77" s="37" t="s">
        <v>286</v>
      </c>
      <c r="C77" s="36" t="s">
        <v>287</v>
      </c>
      <c r="D77" s="30">
        <v>285.91874999999999</v>
      </c>
      <c r="E77" s="30">
        <v>256.59375</v>
      </c>
      <c r="F77" s="30">
        <v>0.05</v>
      </c>
      <c r="G77" s="30">
        <v>346.02218749999997</v>
      </c>
      <c r="H77" s="30">
        <v>310.53893750000003</v>
      </c>
      <c r="I77" s="43" t="s">
        <v>140</v>
      </c>
      <c r="J77" s="39"/>
      <c r="K77" s="39"/>
      <c r="L77" s="31">
        <v>18</v>
      </c>
      <c r="M77" s="31">
        <v>18</v>
      </c>
      <c r="N77" s="31" t="s">
        <v>284</v>
      </c>
      <c r="O77" s="31">
        <v>250</v>
      </c>
      <c r="P77" s="31">
        <v>2500</v>
      </c>
      <c r="Q77" s="32">
        <v>30000</v>
      </c>
      <c r="R77" s="31" t="s">
        <v>38</v>
      </c>
      <c r="S77" s="31" t="s">
        <v>203</v>
      </c>
      <c r="T77" s="31" t="s">
        <v>61</v>
      </c>
      <c r="U77" s="33" t="s">
        <v>41</v>
      </c>
      <c r="V77" s="34" t="s">
        <v>204</v>
      </c>
      <c r="W77" s="34" t="s">
        <v>212</v>
      </c>
      <c r="X77" s="34" t="s">
        <v>212</v>
      </c>
      <c r="Y77" s="34" t="s">
        <v>130</v>
      </c>
      <c r="Z77" s="33" t="s">
        <v>40</v>
      </c>
      <c r="AA77" s="33" t="s">
        <v>285</v>
      </c>
      <c r="AB77" s="33" t="s">
        <v>285</v>
      </c>
      <c r="AC77" s="33" t="s">
        <v>46</v>
      </c>
      <c r="AD77" s="33" t="s">
        <v>47</v>
      </c>
      <c r="AE77" s="35" t="s">
        <v>144</v>
      </c>
      <c r="AF77" s="35" t="s">
        <v>144</v>
      </c>
      <c r="AG77" s="33" t="s">
        <v>117</v>
      </c>
      <c r="AH77" s="33" t="s">
        <v>50</v>
      </c>
    </row>
    <row r="78" spans="1:34" ht="13.8">
      <c r="A78" s="29" t="s">
        <v>274</v>
      </c>
      <c r="B78" s="37" t="s">
        <v>288</v>
      </c>
      <c r="C78" s="36" t="s">
        <v>289</v>
      </c>
      <c r="D78" s="30">
        <v>313.95</v>
      </c>
      <c r="E78" s="30">
        <v>281.75</v>
      </c>
      <c r="F78" s="30">
        <v>0.05</v>
      </c>
      <c r="G78" s="30">
        <v>379.94</v>
      </c>
      <c r="H78" s="30">
        <v>340.97800000000001</v>
      </c>
      <c r="I78" s="30" t="s">
        <v>140</v>
      </c>
      <c r="J78" s="39"/>
      <c r="K78" s="39"/>
      <c r="L78" s="31">
        <v>18</v>
      </c>
      <c r="M78" s="31">
        <v>18</v>
      </c>
      <c r="N78" s="31" t="s">
        <v>284</v>
      </c>
      <c r="O78" s="31">
        <v>250</v>
      </c>
      <c r="P78" s="31">
        <v>2500</v>
      </c>
      <c r="Q78" s="32">
        <v>30000</v>
      </c>
      <c r="R78" s="31" t="s">
        <v>38</v>
      </c>
      <c r="S78" s="31" t="s">
        <v>203</v>
      </c>
      <c r="T78" s="31" t="s">
        <v>61</v>
      </c>
      <c r="U78" s="33" t="s">
        <v>41</v>
      </c>
      <c r="V78" s="34" t="s">
        <v>204</v>
      </c>
      <c r="W78" s="34" t="s">
        <v>212</v>
      </c>
      <c r="X78" s="34" t="s">
        <v>212</v>
      </c>
      <c r="Y78" s="34" t="s">
        <v>130</v>
      </c>
      <c r="Z78" s="33" t="s">
        <v>40</v>
      </c>
      <c r="AA78" s="33" t="s">
        <v>285</v>
      </c>
      <c r="AB78" s="33" t="s">
        <v>285</v>
      </c>
      <c r="AC78" s="33" t="s">
        <v>61</v>
      </c>
      <c r="AD78" s="33" t="s">
        <v>62</v>
      </c>
      <c r="AE78" s="35" t="s">
        <v>144</v>
      </c>
      <c r="AF78" s="35" t="s">
        <v>144</v>
      </c>
      <c r="AG78" s="33" t="s">
        <v>117</v>
      </c>
      <c r="AH78" s="33" t="s">
        <v>50</v>
      </c>
    </row>
    <row r="79" spans="1:34" ht="13.8">
      <c r="A79" s="29" t="s">
        <v>290</v>
      </c>
      <c r="B79" s="37" t="s">
        <v>291</v>
      </c>
      <c r="C79" s="36" t="s">
        <v>292</v>
      </c>
      <c r="D79" s="30">
        <v>355.0625</v>
      </c>
      <c r="E79" s="30">
        <v>341.40625</v>
      </c>
      <c r="F79" s="30">
        <v>0.05</v>
      </c>
      <c r="G79" s="30">
        <v>429.686125</v>
      </c>
      <c r="H79" s="30">
        <v>413.16206249999999</v>
      </c>
      <c r="I79" s="30" t="s">
        <v>70</v>
      </c>
      <c r="J79" s="39"/>
      <c r="K79" s="39"/>
      <c r="L79" s="31">
        <v>24</v>
      </c>
      <c r="M79" s="31">
        <v>24</v>
      </c>
      <c r="N79" s="31" t="s">
        <v>71</v>
      </c>
      <c r="O79" s="31">
        <v>750</v>
      </c>
      <c r="P79" s="31">
        <v>4000</v>
      </c>
      <c r="Q79" s="32">
        <v>50000</v>
      </c>
      <c r="R79" s="31" t="s">
        <v>38</v>
      </c>
      <c r="S79" s="31" t="s">
        <v>203</v>
      </c>
      <c r="T79" s="31" t="s">
        <v>61</v>
      </c>
      <c r="U79" s="33" t="s">
        <v>41</v>
      </c>
      <c r="V79" s="34" t="s">
        <v>204</v>
      </c>
      <c r="W79" s="34" t="s">
        <v>205</v>
      </c>
      <c r="X79" s="34" t="s">
        <v>205</v>
      </c>
      <c r="Y79" s="34" t="s">
        <v>130</v>
      </c>
      <c r="Z79" s="33" t="s">
        <v>40</v>
      </c>
      <c r="AA79" s="33" t="s">
        <v>293</v>
      </c>
      <c r="AB79" s="33" t="s">
        <v>293</v>
      </c>
      <c r="AC79" s="33" t="s">
        <v>46</v>
      </c>
      <c r="AD79" s="33" t="s">
        <v>47</v>
      </c>
      <c r="AE79" s="35" t="s">
        <v>144</v>
      </c>
      <c r="AF79" s="35" t="s">
        <v>144</v>
      </c>
      <c r="AG79" s="33" t="s">
        <v>294</v>
      </c>
      <c r="AH79" s="33" t="s">
        <v>73</v>
      </c>
    </row>
    <row r="80" spans="1:34" ht="13.8">
      <c r="A80" s="29" t="s">
        <v>290</v>
      </c>
      <c r="B80" s="37" t="s">
        <v>295</v>
      </c>
      <c r="C80" s="36" t="s">
        <v>296</v>
      </c>
      <c r="D80" s="30">
        <v>380.29062499999998</v>
      </c>
      <c r="E80" s="30">
        <v>341.28645833333326</v>
      </c>
      <c r="F80" s="30">
        <v>0.05</v>
      </c>
      <c r="G80" s="30">
        <v>460.21215624999996</v>
      </c>
      <c r="H80" s="30">
        <v>413.01711458333324</v>
      </c>
      <c r="I80" s="30" t="s">
        <v>70</v>
      </c>
      <c r="J80" s="39"/>
      <c r="K80" s="39"/>
      <c r="L80" s="31">
        <v>27</v>
      </c>
      <c r="M80" s="31">
        <v>27</v>
      </c>
      <c r="N80" s="31" t="s">
        <v>71</v>
      </c>
      <c r="O80" s="31">
        <v>750</v>
      </c>
      <c r="P80" s="31">
        <v>4000</v>
      </c>
      <c r="Q80" s="32">
        <v>50000</v>
      </c>
      <c r="R80" s="31" t="s">
        <v>38</v>
      </c>
      <c r="S80" s="31" t="s">
        <v>203</v>
      </c>
      <c r="T80" s="31" t="s">
        <v>61</v>
      </c>
      <c r="U80" s="33" t="s">
        <v>41</v>
      </c>
      <c r="V80" s="34" t="s">
        <v>204</v>
      </c>
      <c r="W80" s="34" t="s">
        <v>212</v>
      </c>
      <c r="X80" s="34" t="s">
        <v>212</v>
      </c>
      <c r="Y80" s="34" t="s">
        <v>130</v>
      </c>
      <c r="Z80" s="33" t="s">
        <v>40</v>
      </c>
      <c r="AA80" s="33" t="s">
        <v>297</v>
      </c>
      <c r="AB80" s="33" t="s">
        <v>297</v>
      </c>
      <c r="AC80" s="33" t="s">
        <v>46</v>
      </c>
      <c r="AD80" s="33" t="s">
        <v>47</v>
      </c>
      <c r="AE80" s="35" t="s">
        <v>148</v>
      </c>
      <c r="AF80" s="35" t="s">
        <v>148</v>
      </c>
      <c r="AG80" s="33" t="s">
        <v>294</v>
      </c>
      <c r="AH80" s="33" t="s">
        <v>73</v>
      </c>
    </row>
    <row r="81" spans="1:34" ht="13.8">
      <c r="A81" s="29" t="s">
        <v>290</v>
      </c>
      <c r="B81" s="37" t="s">
        <v>298</v>
      </c>
      <c r="C81" s="38" t="s">
        <v>299</v>
      </c>
      <c r="D81" s="30">
        <v>424.20624999999995</v>
      </c>
      <c r="E81" s="30">
        <v>380.69791666666669</v>
      </c>
      <c r="F81" s="30">
        <v>0.05</v>
      </c>
      <c r="G81" s="30">
        <v>513.35006249999992</v>
      </c>
      <c r="H81" s="30">
        <v>460.7049791666667</v>
      </c>
      <c r="I81" s="43" t="s">
        <v>70</v>
      </c>
      <c r="J81" s="39"/>
      <c r="K81" s="39"/>
      <c r="L81" s="31">
        <v>27</v>
      </c>
      <c r="M81" s="31">
        <v>27</v>
      </c>
      <c r="N81" s="31" t="s">
        <v>71</v>
      </c>
      <c r="O81" s="31">
        <v>750</v>
      </c>
      <c r="P81" s="31">
        <v>4000</v>
      </c>
      <c r="Q81" s="32">
        <v>50000</v>
      </c>
      <c r="R81" s="31" t="s">
        <v>38</v>
      </c>
      <c r="S81" s="31" t="s">
        <v>203</v>
      </c>
      <c r="T81" s="31" t="s">
        <v>61</v>
      </c>
      <c r="U81" s="33" t="s">
        <v>41</v>
      </c>
      <c r="V81" s="34" t="s">
        <v>204</v>
      </c>
      <c r="W81" s="34" t="s">
        <v>212</v>
      </c>
      <c r="X81" s="34" t="s">
        <v>212</v>
      </c>
      <c r="Y81" s="34" t="s">
        <v>130</v>
      </c>
      <c r="Z81" s="33" t="s">
        <v>40</v>
      </c>
      <c r="AA81" s="33" t="s">
        <v>297</v>
      </c>
      <c r="AB81" s="33" t="s">
        <v>297</v>
      </c>
      <c r="AC81" s="33" t="s">
        <v>61</v>
      </c>
      <c r="AD81" s="33" t="s">
        <v>62</v>
      </c>
      <c r="AE81" s="35" t="s">
        <v>148</v>
      </c>
      <c r="AF81" s="35" t="s">
        <v>148</v>
      </c>
      <c r="AG81" s="33" t="s">
        <v>294</v>
      </c>
      <c r="AH81" s="33" t="s">
        <v>73</v>
      </c>
    </row>
    <row r="82" spans="1:34" ht="13.8">
      <c r="A82" s="29" t="s">
        <v>290</v>
      </c>
      <c r="B82" s="37" t="s">
        <v>300</v>
      </c>
      <c r="C82" s="38" t="s">
        <v>301</v>
      </c>
      <c r="D82" s="30">
        <v>442.89375000000001</v>
      </c>
      <c r="E82" s="30">
        <v>397.46874999999994</v>
      </c>
      <c r="F82" s="30">
        <v>0.05</v>
      </c>
      <c r="G82" s="30">
        <v>535.96193749999998</v>
      </c>
      <c r="H82" s="30">
        <v>480.99768749999993</v>
      </c>
      <c r="I82" s="43" t="s">
        <v>70</v>
      </c>
      <c r="J82" s="39"/>
      <c r="K82" s="39"/>
      <c r="L82" s="31">
        <v>27</v>
      </c>
      <c r="M82" s="31">
        <v>27</v>
      </c>
      <c r="N82" s="31" t="s">
        <v>71</v>
      </c>
      <c r="O82" s="31">
        <v>750</v>
      </c>
      <c r="P82" s="31">
        <v>4000</v>
      </c>
      <c r="Q82" s="32">
        <v>50000</v>
      </c>
      <c r="R82" s="31" t="s">
        <v>38</v>
      </c>
      <c r="S82" s="31" t="s">
        <v>203</v>
      </c>
      <c r="T82" s="31" t="s">
        <v>61</v>
      </c>
      <c r="U82" s="33" t="s">
        <v>41</v>
      </c>
      <c r="V82" s="34" t="s">
        <v>204</v>
      </c>
      <c r="W82" s="34" t="s">
        <v>212</v>
      </c>
      <c r="X82" s="34" t="s">
        <v>212</v>
      </c>
      <c r="Y82" s="34" t="s">
        <v>130</v>
      </c>
      <c r="Z82" s="33" t="s">
        <v>40</v>
      </c>
      <c r="AA82" s="33" t="s">
        <v>297</v>
      </c>
      <c r="AB82" s="33" t="s">
        <v>297</v>
      </c>
      <c r="AC82" s="33" t="s">
        <v>61</v>
      </c>
      <c r="AD82" s="33" t="s">
        <v>62</v>
      </c>
      <c r="AE82" s="35" t="s">
        <v>148</v>
      </c>
      <c r="AF82" s="35" t="s">
        <v>148</v>
      </c>
      <c r="AG82" s="33" t="s">
        <v>294</v>
      </c>
      <c r="AH82" s="33" t="s">
        <v>73</v>
      </c>
    </row>
    <row r="83" spans="1:34" ht="13.8">
      <c r="A83" s="29" t="s">
        <v>302</v>
      </c>
      <c r="B83" s="29" t="s">
        <v>303</v>
      </c>
      <c r="C83" s="40" t="s">
        <v>304</v>
      </c>
      <c r="D83" s="30">
        <v>916.62187500000005</v>
      </c>
      <c r="E83" s="30">
        <v>799.10624999999993</v>
      </c>
      <c r="F83" s="30">
        <v>0.05</v>
      </c>
      <c r="G83" s="30">
        <v>1109.1729687499999</v>
      </c>
      <c r="H83" s="30">
        <v>966.97906249999983</v>
      </c>
      <c r="I83" s="43"/>
      <c r="J83" s="39">
        <v>75</v>
      </c>
      <c r="K83" s="39">
        <v>25</v>
      </c>
      <c r="L83" s="31">
        <v>30</v>
      </c>
      <c r="M83" s="31">
        <v>30</v>
      </c>
      <c r="N83" s="31" t="s">
        <v>305</v>
      </c>
      <c r="O83" s="31">
        <v>1500</v>
      </c>
      <c r="P83" s="31">
        <v>4000</v>
      </c>
      <c r="Q83" s="32">
        <v>75000</v>
      </c>
      <c r="R83" s="31" t="s">
        <v>38</v>
      </c>
      <c r="S83" s="31" t="s">
        <v>203</v>
      </c>
      <c r="T83" s="31" t="s">
        <v>40</v>
      </c>
      <c r="U83" s="33" t="s">
        <v>41</v>
      </c>
      <c r="V83" s="34" t="s">
        <v>204</v>
      </c>
      <c r="W83" s="34" t="s">
        <v>212</v>
      </c>
      <c r="X83" s="34" t="s">
        <v>212</v>
      </c>
      <c r="Y83" s="34" t="s">
        <v>130</v>
      </c>
      <c r="Z83" s="33" t="s">
        <v>40</v>
      </c>
      <c r="AA83" s="34" t="s">
        <v>306</v>
      </c>
      <c r="AB83" s="34" t="s">
        <v>306</v>
      </c>
      <c r="AC83" s="34" t="s">
        <v>61</v>
      </c>
      <c r="AD83" s="34" t="s">
        <v>62</v>
      </c>
      <c r="AE83" s="35" t="s">
        <v>144</v>
      </c>
      <c r="AF83" s="35" t="s">
        <v>144</v>
      </c>
      <c r="AG83" s="33" t="s">
        <v>307</v>
      </c>
      <c r="AH83" s="33" t="s">
        <v>81</v>
      </c>
    </row>
    <row r="84" spans="1:34" ht="13.8">
      <c r="A84" s="29" t="s">
        <v>302</v>
      </c>
      <c r="B84" s="29" t="s">
        <v>308</v>
      </c>
      <c r="C84" s="40" t="s">
        <v>309</v>
      </c>
      <c r="D84" s="30">
        <v>960.53750000000002</v>
      </c>
      <c r="E84" s="30">
        <v>837.39166666666654</v>
      </c>
      <c r="F84" s="30">
        <v>0.05</v>
      </c>
      <c r="G84" s="30">
        <v>1162.3108749999999</v>
      </c>
      <c r="H84" s="30">
        <v>1013.3044166666664</v>
      </c>
      <c r="I84" s="43"/>
      <c r="J84" s="39">
        <v>75</v>
      </c>
      <c r="K84" s="39">
        <v>25</v>
      </c>
      <c r="L84" s="31">
        <v>30</v>
      </c>
      <c r="M84" s="31">
        <v>30</v>
      </c>
      <c r="N84" s="31" t="s">
        <v>305</v>
      </c>
      <c r="O84" s="31">
        <v>1500</v>
      </c>
      <c r="P84" s="31">
        <v>4000</v>
      </c>
      <c r="Q84" s="32">
        <v>75000</v>
      </c>
      <c r="R84" s="31" t="s">
        <v>38</v>
      </c>
      <c r="S84" s="31" t="s">
        <v>203</v>
      </c>
      <c r="T84" s="31" t="s">
        <v>40</v>
      </c>
      <c r="U84" s="33" t="s">
        <v>41</v>
      </c>
      <c r="V84" s="34" t="s">
        <v>204</v>
      </c>
      <c r="W84" s="34" t="s">
        <v>212</v>
      </c>
      <c r="X84" s="34" t="s">
        <v>212</v>
      </c>
      <c r="Y84" s="34" t="s">
        <v>130</v>
      </c>
      <c r="Z84" s="33" t="s">
        <v>40</v>
      </c>
      <c r="AA84" s="34" t="s">
        <v>306</v>
      </c>
      <c r="AB84" s="34" t="s">
        <v>306</v>
      </c>
      <c r="AC84" s="34" t="s">
        <v>61</v>
      </c>
      <c r="AD84" s="34" t="s">
        <v>62</v>
      </c>
      <c r="AE84" s="35" t="s">
        <v>144</v>
      </c>
      <c r="AF84" s="35" t="s">
        <v>144</v>
      </c>
      <c r="AG84" s="33" t="s">
        <v>307</v>
      </c>
      <c r="AH84" s="33" t="s">
        <v>81</v>
      </c>
    </row>
    <row r="85" spans="1:34" ht="13.8">
      <c r="A85" s="29" t="s">
        <v>310</v>
      </c>
      <c r="B85" s="29" t="s">
        <v>311</v>
      </c>
      <c r="C85" s="40" t="s">
        <v>312</v>
      </c>
      <c r="D85" s="30">
        <v>1745.9635416666665</v>
      </c>
      <c r="E85" s="30">
        <v>1745.9635416666665</v>
      </c>
      <c r="F85" s="30">
        <v>0.05</v>
      </c>
      <c r="G85" s="30">
        <v>2112.6763854166666</v>
      </c>
      <c r="H85" s="30">
        <v>2112.6763854166666</v>
      </c>
      <c r="I85" s="43"/>
      <c r="J85" s="39">
        <v>75</v>
      </c>
      <c r="K85" s="39">
        <v>50</v>
      </c>
      <c r="L85" s="31">
        <v>38</v>
      </c>
      <c r="M85" s="31">
        <v>38</v>
      </c>
      <c r="N85" s="31" t="s">
        <v>164</v>
      </c>
      <c r="O85" s="31">
        <v>2000</v>
      </c>
      <c r="P85" s="31">
        <v>7500</v>
      </c>
      <c r="Q85" s="32">
        <v>80000</v>
      </c>
      <c r="R85" s="31" t="s">
        <v>38</v>
      </c>
      <c r="S85" s="31" t="s">
        <v>203</v>
      </c>
      <c r="T85" s="31" t="s">
        <v>61</v>
      </c>
      <c r="U85" s="33" t="s">
        <v>41</v>
      </c>
      <c r="V85" s="34" t="s">
        <v>204</v>
      </c>
      <c r="W85" s="34" t="s">
        <v>205</v>
      </c>
      <c r="X85" s="34" t="s">
        <v>205</v>
      </c>
      <c r="Y85" s="34" t="s">
        <v>130</v>
      </c>
      <c r="Z85" s="33" t="s">
        <v>40</v>
      </c>
      <c r="AA85" s="34" t="s">
        <v>224</v>
      </c>
      <c r="AB85" s="34" t="s">
        <v>224</v>
      </c>
      <c r="AC85" s="34" t="s">
        <v>61</v>
      </c>
      <c r="AD85" s="34" t="s">
        <v>62</v>
      </c>
      <c r="AE85" s="35" t="s">
        <v>239</v>
      </c>
      <c r="AF85" s="35" t="s">
        <v>157</v>
      </c>
      <c r="AG85" s="33" t="s">
        <v>92</v>
      </c>
      <c r="AH85" s="33" t="s">
        <v>81</v>
      </c>
    </row>
    <row r="86" spans="1:34" ht="13.8">
      <c r="A86" s="29" t="s">
        <v>310</v>
      </c>
      <c r="B86" s="29" t="s">
        <v>313</v>
      </c>
      <c r="C86" s="40" t="s">
        <v>314</v>
      </c>
      <c r="D86" s="30">
        <v>2009.5052083333333</v>
      </c>
      <c r="E86" s="30">
        <v>2009.5052083333333</v>
      </c>
      <c r="F86" s="30">
        <v>0.05</v>
      </c>
      <c r="G86" s="30">
        <v>2431.5618020833331</v>
      </c>
      <c r="H86" s="30">
        <v>2431.5618020833331</v>
      </c>
      <c r="I86" s="43"/>
      <c r="J86" s="39">
        <v>100</v>
      </c>
      <c r="K86" s="39">
        <v>75</v>
      </c>
      <c r="L86" s="31">
        <v>38</v>
      </c>
      <c r="M86" s="31">
        <v>38</v>
      </c>
      <c r="N86" s="31" t="s">
        <v>164</v>
      </c>
      <c r="O86" s="31">
        <v>2000</v>
      </c>
      <c r="P86" s="31">
        <v>7500</v>
      </c>
      <c r="Q86" s="32">
        <v>80000</v>
      </c>
      <c r="R86" s="31" t="s">
        <v>38</v>
      </c>
      <c r="S86" s="31" t="s">
        <v>203</v>
      </c>
      <c r="T86" s="31" t="s">
        <v>61</v>
      </c>
      <c r="U86" s="33" t="s">
        <v>41</v>
      </c>
      <c r="V86" s="34" t="s">
        <v>204</v>
      </c>
      <c r="W86" s="34" t="s">
        <v>212</v>
      </c>
      <c r="X86" s="34" t="s">
        <v>212</v>
      </c>
      <c r="Y86" s="34" t="s">
        <v>130</v>
      </c>
      <c r="Z86" s="33" t="s">
        <v>40</v>
      </c>
      <c r="AA86" s="33" t="s">
        <v>224</v>
      </c>
      <c r="AB86" s="33" t="s">
        <v>224</v>
      </c>
      <c r="AC86" s="33" t="s">
        <v>61</v>
      </c>
      <c r="AD86" s="33" t="s">
        <v>62</v>
      </c>
      <c r="AE86" s="35" t="s">
        <v>239</v>
      </c>
      <c r="AF86" s="35" t="s">
        <v>157</v>
      </c>
      <c r="AG86" s="33" t="s">
        <v>92</v>
      </c>
      <c r="AH86" s="33" t="s">
        <v>81</v>
      </c>
    </row>
    <row r="87" spans="1:34" ht="13.8">
      <c r="A87" s="29" t="s">
        <v>310</v>
      </c>
      <c r="B87" s="29" t="s">
        <v>315</v>
      </c>
      <c r="C87" s="40" t="s">
        <v>316</v>
      </c>
      <c r="D87" s="30">
        <v>2417.994791666667</v>
      </c>
      <c r="E87" s="30">
        <v>2417.994791666667</v>
      </c>
      <c r="F87" s="30">
        <v>0.05</v>
      </c>
      <c r="G87" s="30">
        <v>2925.8341979166671</v>
      </c>
      <c r="H87" s="30">
        <v>2925.8341979166671</v>
      </c>
      <c r="I87" s="43"/>
      <c r="J87" s="39">
        <v>150</v>
      </c>
      <c r="K87" s="39">
        <v>100</v>
      </c>
      <c r="L87" s="31">
        <v>38</v>
      </c>
      <c r="M87" s="31">
        <v>38</v>
      </c>
      <c r="N87" s="31" t="s">
        <v>164</v>
      </c>
      <c r="O87" s="31">
        <v>2000</v>
      </c>
      <c r="P87" s="31">
        <v>7500</v>
      </c>
      <c r="Q87" s="32">
        <v>80000</v>
      </c>
      <c r="R87" s="31" t="s">
        <v>38</v>
      </c>
      <c r="S87" s="31" t="s">
        <v>203</v>
      </c>
      <c r="T87" s="31" t="s">
        <v>61</v>
      </c>
      <c r="U87" s="33" t="s">
        <v>41</v>
      </c>
      <c r="V87" s="34" t="s">
        <v>204</v>
      </c>
      <c r="W87" s="34" t="s">
        <v>212</v>
      </c>
      <c r="X87" s="34" t="s">
        <v>212</v>
      </c>
      <c r="Y87" s="34" t="s">
        <v>130</v>
      </c>
      <c r="Z87" s="33" t="s">
        <v>61</v>
      </c>
      <c r="AA87" s="33" t="s">
        <v>224</v>
      </c>
      <c r="AB87" s="33" t="s">
        <v>224</v>
      </c>
      <c r="AC87" s="33" t="s">
        <v>61</v>
      </c>
      <c r="AD87" s="33" t="s">
        <v>62</v>
      </c>
      <c r="AE87" s="35" t="s">
        <v>239</v>
      </c>
      <c r="AF87" s="35" t="s">
        <v>157</v>
      </c>
      <c r="AG87" s="33" t="s">
        <v>92</v>
      </c>
      <c r="AH87" s="33" t="s">
        <v>81</v>
      </c>
    </row>
    <row r="88" spans="1:34" ht="13.8">
      <c r="A88" s="29" t="s">
        <v>310</v>
      </c>
      <c r="B88" s="29" t="s">
        <v>317</v>
      </c>
      <c r="C88" s="40" t="s">
        <v>318</v>
      </c>
      <c r="D88" s="30">
        <v>3034.6822916666661</v>
      </c>
      <c r="E88" s="30">
        <v>3034.6822916666661</v>
      </c>
      <c r="F88" s="30">
        <v>0.05</v>
      </c>
      <c r="G88" s="30">
        <v>3672.0260729166662</v>
      </c>
      <c r="H88" s="30">
        <v>3672.0260729166662</v>
      </c>
      <c r="I88" s="43"/>
      <c r="J88" s="39">
        <v>100</v>
      </c>
      <c r="K88" s="39">
        <v>75</v>
      </c>
      <c r="L88" s="31">
        <v>42</v>
      </c>
      <c r="M88" s="31">
        <v>42</v>
      </c>
      <c r="N88" s="31" t="s">
        <v>319</v>
      </c>
      <c r="O88" s="31">
        <v>3000</v>
      </c>
      <c r="P88" s="31">
        <v>17000</v>
      </c>
      <c r="Q88" s="32">
        <v>120000</v>
      </c>
      <c r="R88" s="31" t="s">
        <v>38</v>
      </c>
      <c r="S88" s="31" t="s">
        <v>203</v>
      </c>
      <c r="T88" s="31" t="s">
        <v>40</v>
      </c>
      <c r="U88" s="33" t="s">
        <v>41</v>
      </c>
      <c r="V88" s="34" t="s">
        <v>204</v>
      </c>
      <c r="W88" s="34" t="s">
        <v>320</v>
      </c>
      <c r="X88" s="34" t="s">
        <v>321</v>
      </c>
      <c r="Y88" s="34" t="s">
        <v>130</v>
      </c>
      <c r="Z88" s="33" t="s">
        <v>40</v>
      </c>
      <c r="AA88" s="33" t="s">
        <v>322</v>
      </c>
      <c r="AB88" s="33" t="s">
        <v>322</v>
      </c>
      <c r="AC88" s="33" t="s">
        <v>61</v>
      </c>
      <c r="AD88" s="33" t="s">
        <v>62</v>
      </c>
      <c r="AE88" s="35" t="s">
        <v>323</v>
      </c>
      <c r="AF88" s="35" t="s">
        <v>324</v>
      </c>
      <c r="AG88" s="33" t="s">
        <v>250</v>
      </c>
      <c r="AH88" s="33" t="s">
        <v>98</v>
      </c>
    </row>
    <row r="89" spans="1:34" ht="13.8">
      <c r="A89" s="29" t="s">
        <v>310</v>
      </c>
      <c r="B89" s="29" t="s">
        <v>325</v>
      </c>
      <c r="C89" s="40" t="s">
        <v>326</v>
      </c>
      <c r="D89" s="30">
        <v>3634.8984374999995</v>
      </c>
      <c r="E89" s="30">
        <v>3634.8984374999995</v>
      </c>
      <c r="F89" s="30">
        <v>0.05</v>
      </c>
      <c r="G89" s="30">
        <v>4398.2876093749992</v>
      </c>
      <c r="H89" s="30">
        <v>4398.2876093749992</v>
      </c>
      <c r="I89" s="43"/>
      <c r="J89" s="39">
        <v>150</v>
      </c>
      <c r="K89" s="39">
        <v>100</v>
      </c>
      <c r="L89" s="31">
        <v>42</v>
      </c>
      <c r="M89" s="31">
        <v>42</v>
      </c>
      <c r="N89" s="31" t="s">
        <v>319</v>
      </c>
      <c r="O89" s="31">
        <v>3000</v>
      </c>
      <c r="P89" s="31">
        <v>17000</v>
      </c>
      <c r="Q89" s="32">
        <v>120000</v>
      </c>
      <c r="R89" s="31" t="s">
        <v>38</v>
      </c>
      <c r="S89" s="31" t="s">
        <v>203</v>
      </c>
      <c r="T89" s="31" t="s">
        <v>40</v>
      </c>
      <c r="U89" s="33" t="s">
        <v>41</v>
      </c>
      <c r="V89" s="34" t="s">
        <v>204</v>
      </c>
      <c r="W89" s="34" t="s">
        <v>205</v>
      </c>
      <c r="X89" s="34" t="s">
        <v>327</v>
      </c>
      <c r="Y89" s="34" t="s">
        <v>130</v>
      </c>
      <c r="Z89" s="33" t="s">
        <v>40</v>
      </c>
      <c r="AA89" s="33" t="s">
        <v>322</v>
      </c>
      <c r="AB89" s="33" t="s">
        <v>322</v>
      </c>
      <c r="AC89" s="33" t="s">
        <v>61</v>
      </c>
      <c r="AD89" s="33" t="s">
        <v>62</v>
      </c>
      <c r="AE89" s="35" t="s">
        <v>323</v>
      </c>
      <c r="AF89" s="35" t="s">
        <v>324</v>
      </c>
      <c r="AG89" s="33" t="s">
        <v>250</v>
      </c>
      <c r="AH89" s="33" t="s">
        <v>98</v>
      </c>
    </row>
    <row r="90" spans="1:34" ht="13.8">
      <c r="A90" s="29" t="s">
        <v>310</v>
      </c>
      <c r="B90" s="29" t="s">
        <v>328</v>
      </c>
      <c r="C90" s="40" t="s">
        <v>329</v>
      </c>
      <c r="D90" s="30">
        <v>4905.1692708333339</v>
      </c>
      <c r="E90" s="30">
        <v>4905.1692708333339</v>
      </c>
      <c r="F90" s="30">
        <v>0.05</v>
      </c>
      <c r="G90" s="30">
        <v>5935.3153177083341</v>
      </c>
      <c r="H90" s="30">
        <v>5935.3153177083341</v>
      </c>
      <c r="I90" s="43"/>
      <c r="J90" s="39">
        <v>200</v>
      </c>
      <c r="K90" s="39">
        <v>150</v>
      </c>
      <c r="L90" s="31">
        <v>42</v>
      </c>
      <c r="M90" s="31">
        <v>42</v>
      </c>
      <c r="N90" s="31" t="s">
        <v>319</v>
      </c>
      <c r="O90" s="31">
        <v>3000</v>
      </c>
      <c r="P90" s="31">
        <v>17000</v>
      </c>
      <c r="Q90" s="32">
        <v>120000</v>
      </c>
      <c r="R90" s="31" t="s">
        <v>38</v>
      </c>
      <c r="S90" s="31" t="s">
        <v>203</v>
      </c>
      <c r="T90" s="31" t="s">
        <v>40</v>
      </c>
      <c r="U90" s="33" t="s">
        <v>41</v>
      </c>
      <c r="V90" s="34" t="s">
        <v>204</v>
      </c>
      <c r="W90" s="34" t="s">
        <v>212</v>
      </c>
      <c r="X90" s="34" t="s">
        <v>330</v>
      </c>
      <c r="Y90" s="34" t="s">
        <v>130</v>
      </c>
      <c r="Z90" s="33" t="s">
        <v>61</v>
      </c>
      <c r="AA90" s="33" t="s">
        <v>322</v>
      </c>
      <c r="AB90" s="33" t="s">
        <v>322</v>
      </c>
      <c r="AC90" s="33" t="s">
        <v>61</v>
      </c>
      <c r="AD90" s="33" t="s">
        <v>62</v>
      </c>
      <c r="AE90" s="35" t="s">
        <v>323</v>
      </c>
      <c r="AF90" s="35" t="s">
        <v>324</v>
      </c>
      <c r="AG90" s="33" t="s">
        <v>250</v>
      </c>
      <c r="AH90" s="33" t="s">
        <v>98</v>
      </c>
    </row>
    <row r="91" spans="1:34" ht="13.8">
      <c r="A91" s="29" t="s">
        <v>310</v>
      </c>
      <c r="B91" s="29" t="s">
        <v>331</v>
      </c>
      <c r="C91" s="40" t="s">
        <v>332</v>
      </c>
      <c r="D91" s="30">
        <v>3597.3437499999995</v>
      </c>
      <c r="E91" s="30">
        <v>3597.3437499999995</v>
      </c>
      <c r="F91" s="30">
        <v>0.05</v>
      </c>
      <c r="G91" s="30">
        <v>4352.8464374999994</v>
      </c>
      <c r="H91" s="30">
        <v>4352.8464374999994</v>
      </c>
      <c r="I91" s="43"/>
      <c r="J91" s="39">
        <v>150</v>
      </c>
      <c r="K91" s="39">
        <v>100</v>
      </c>
      <c r="L91" s="31">
        <v>30</v>
      </c>
      <c r="M91" s="31">
        <v>30</v>
      </c>
      <c r="N91" s="31" t="s">
        <v>333</v>
      </c>
      <c r="O91" s="31">
        <v>2500</v>
      </c>
      <c r="P91" s="31">
        <v>7500</v>
      </c>
      <c r="Q91" s="32">
        <v>120000</v>
      </c>
      <c r="R91" s="31" t="s">
        <v>115</v>
      </c>
      <c r="S91" s="31" t="s">
        <v>203</v>
      </c>
      <c r="T91" s="31" t="s">
        <v>40</v>
      </c>
      <c r="U91" s="33" t="s">
        <v>41</v>
      </c>
      <c r="V91" s="34" t="s">
        <v>204</v>
      </c>
      <c r="W91" s="34" t="s">
        <v>205</v>
      </c>
      <c r="X91" s="34" t="s">
        <v>334</v>
      </c>
      <c r="Y91" s="34" t="s">
        <v>130</v>
      </c>
      <c r="Z91" s="33" t="s">
        <v>40</v>
      </c>
      <c r="AA91" s="33" t="s">
        <v>306</v>
      </c>
      <c r="AB91" s="33" t="s">
        <v>306</v>
      </c>
      <c r="AC91" s="33" t="s">
        <v>61</v>
      </c>
      <c r="AD91" s="33" t="s">
        <v>62</v>
      </c>
      <c r="AE91" s="35" t="s">
        <v>91</v>
      </c>
      <c r="AF91" s="35" t="s">
        <v>91</v>
      </c>
      <c r="AG91" s="33" t="s">
        <v>117</v>
      </c>
      <c r="AH91" s="33" t="s">
        <v>98</v>
      </c>
    </row>
    <row r="92" spans="1:34" ht="13.8">
      <c r="A92" s="29" t="s">
        <v>310</v>
      </c>
      <c r="B92" s="29" t="s">
        <v>335</v>
      </c>
      <c r="C92" s="40" t="s">
        <v>336</v>
      </c>
      <c r="D92" s="30">
        <v>4556.6354166666661</v>
      </c>
      <c r="E92" s="30">
        <v>4556.6354166666661</v>
      </c>
      <c r="F92" s="30">
        <v>0.05</v>
      </c>
      <c r="G92" s="30">
        <v>5513.5893541666655</v>
      </c>
      <c r="H92" s="30">
        <v>5513.5893541666655</v>
      </c>
      <c r="I92" s="43"/>
      <c r="J92" s="39">
        <v>200</v>
      </c>
      <c r="K92" s="39">
        <v>150</v>
      </c>
      <c r="L92" s="31">
        <v>30</v>
      </c>
      <c r="M92" s="31">
        <v>30</v>
      </c>
      <c r="N92" s="31" t="s">
        <v>333</v>
      </c>
      <c r="O92" s="31">
        <v>2500</v>
      </c>
      <c r="P92" s="31">
        <v>7500</v>
      </c>
      <c r="Q92" s="32">
        <v>120000</v>
      </c>
      <c r="R92" s="31" t="s">
        <v>115</v>
      </c>
      <c r="S92" s="31" t="s">
        <v>203</v>
      </c>
      <c r="T92" s="31" t="s">
        <v>40</v>
      </c>
      <c r="U92" s="33" t="s">
        <v>41</v>
      </c>
      <c r="V92" s="34" t="s">
        <v>204</v>
      </c>
      <c r="W92" s="34" t="s">
        <v>212</v>
      </c>
      <c r="X92" s="34" t="s">
        <v>337</v>
      </c>
      <c r="Y92" s="34" t="s">
        <v>130</v>
      </c>
      <c r="Z92" s="33" t="s">
        <v>40</v>
      </c>
      <c r="AA92" s="33" t="s">
        <v>306</v>
      </c>
      <c r="AB92" s="33" t="s">
        <v>306</v>
      </c>
      <c r="AC92" s="33" t="s">
        <v>61</v>
      </c>
      <c r="AD92" s="33" t="s">
        <v>62</v>
      </c>
      <c r="AE92" s="35" t="s">
        <v>91</v>
      </c>
      <c r="AF92" s="35" t="s">
        <v>91</v>
      </c>
      <c r="AG92" s="33" t="s">
        <v>117</v>
      </c>
      <c r="AH92" s="33" t="s">
        <v>98</v>
      </c>
    </row>
    <row r="93" spans="1:34" ht="13.8">
      <c r="A93" s="45" t="s">
        <v>310</v>
      </c>
      <c r="B93" s="29" t="s">
        <v>338</v>
      </c>
      <c r="C93" s="40" t="s">
        <v>339</v>
      </c>
      <c r="D93" s="30">
        <v>5241.8437499999982</v>
      </c>
      <c r="E93" s="30">
        <v>5241.8437499999982</v>
      </c>
      <c r="F93" s="30">
        <v>0.05</v>
      </c>
      <c r="G93" s="30">
        <v>6342.6914374999978</v>
      </c>
      <c r="H93" s="30">
        <v>6342.6914374999978</v>
      </c>
      <c r="I93" s="43"/>
      <c r="J93" s="66">
        <v>200</v>
      </c>
      <c r="K93" s="66">
        <v>150</v>
      </c>
      <c r="L93" s="31">
        <v>30</v>
      </c>
      <c r="M93" s="31">
        <v>30</v>
      </c>
      <c r="N93" s="31" t="s">
        <v>333</v>
      </c>
      <c r="O93" s="31">
        <v>2500</v>
      </c>
      <c r="P93" s="31">
        <v>7500</v>
      </c>
      <c r="Q93" s="32">
        <v>120000</v>
      </c>
      <c r="R93" s="31" t="s">
        <v>115</v>
      </c>
      <c r="S93" s="31" t="s">
        <v>203</v>
      </c>
      <c r="T93" s="31" t="s">
        <v>40</v>
      </c>
      <c r="U93" s="33" t="s">
        <v>41</v>
      </c>
      <c r="V93" s="34" t="s">
        <v>204</v>
      </c>
      <c r="W93" s="34" t="s">
        <v>212</v>
      </c>
      <c r="X93" s="34" t="s">
        <v>340</v>
      </c>
      <c r="Y93" s="34" t="s">
        <v>130</v>
      </c>
      <c r="Z93" s="33" t="s">
        <v>40</v>
      </c>
      <c r="AA93" s="33" t="s">
        <v>306</v>
      </c>
      <c r="AB93" s="33" t="s">
        <v>306</v>
      </c>
      <c r="AC93" s="33" t="s">
        <v>61</v>
      </c>
      <c r="AD93" s="33" t="s">
        <v>62</v>
      </c>
      <c r="AE93" s="35" t="s">
        <v>91</v>
      </c>
      <c r="AF93" s="35" t="s">
        <v>91</v>
      </c>
      <c r="AG93" s="33" t="s">
        <v>117</v>
      </c>
      <c r="AH93" s="33" t="s">
        <v>98</v>
      </c>
    </row>
    <row r="94" spans="1:34" ht="13.8">
      <c r="A94" s="45" t="s">
        <v>310</v>
      </c>
      <c r="B94" s="29" t="s">
        <v>341</v>
      </c>
      <c r="C94" s="40" t="s">
        <v>342</v>
      </c>
      <c r="D94" s="30">
        <v>5481.666666666667</v>
      </c>
      <c r="E94" s="30">
        <v>5481.666666666667</v>
      </c>
      <c r="F94" s="30">
        <v>0.05</v>
      </c>
      <c r="G94" s="30">
        <v>6632.8771666666671</v>
      </c>
      <c r="H94" s="30">
        <v>6632.8771666666671</v>
      </c>
      <c r="I94" s="43"/>
      <c r="J94" s="66">
        <v>200</v>
      </c>
      <c r="K94" s="66">
        <v>150</v>
      </c>
      <c r="L94" s="31">
        <v>30</v>
      </c>
      <c r="M94" s="31">
        <v>30</v>
      </c>
      <c r="N94" s="31" t="s">
        <v>333</v>
      </c>
      <c r="O94" s="31">
        <v>2500</v>
      </c>
      <c r="P94" s="31">
        <v>7500</v>
      </c>
      <c r="Q94" s="32">
        <v>120000</v>
      </c>
      <c r="R94" s="31" t="s">
        <v>115</v>
      </c>
      <c r="S94" s="31" t="s">
        <v>203</v>
      </c>
      <c r="T94" s="31" t="s">
        <v>40</v>
      </c>
      <c r="U94" s="33" t="s">
        <v>41</v>
      </c>
      <c r="V94" s="34" t="s">
        <v>204</v>
      </c>
      <c r="W94" s="34" t="s">
        <v>212</v>
      </c>
      <c r="X94" s="34" t="s">
        <v>340</v>
      </c>
      <c r="Y94" s="34" t="s">
        <v>130</v>
      </c>
      <c r="Z94" s="33" t="s">
        <v>40</v>
      </c>
      <c r="AA94" s="33" t="s">
        <v>306</v>
      </c>
      <c r="AB94" s="33" t="s">
        <v>306</v>
      </c>
      <c r="AC94" s="33" t="s">
        <v>61</v>
      </c>
      <c r="AD94" s="33" t="s">
        <v>62</v>
      </c>
      <c r="AE94" s="35" t="s">
        <v>91</v>
      </c>
      <c r="AF94" s="35" t="s">
        <v>91</v>
      </c>
      <c r="AG94" s="33" t="s">
        <v>117</v>
      </c>
      <c r="AH94" s="33" t="s">
        <v>98</v>
      </c>
    </row>
    <row r="95" spans="1:34" ht="13.8">
      <c r="A95" s="29" t="s">
        <v>310</v>
      </c>
      <c r="B95" s="29" t="s">
        <v>343</v>
      </c>
      <c r="C95" s="40" t="s">
        <v>344</v>
      </c>
      <c r="D95" s="30">
        <v>7551.7864583333321</v>
      </c>
      <c r="E95" s="30">
        <v>7551.7864583333321</v>
      </c>
      <c r="F95" s="30">
        <v>0.05</v>
      </c>
      <c r="G95" s="30">
        <v>9137.7221145833319</v>
      </c>
      <c r="H95" s="30">
        <v>9137.7221145833319</v>
      </c>
      <c r="I95" s="43"/>
      <c r="J95" s="39">
        <v>300</v>
      </c>
      <c r="K95" s="39">
        <v>250</v>
      </c>
      <c r="L95" s="31">
        <v>46</v>
      </c>
      <c r="M95" s="31">
        <v>46</v>
      </c>
      <c r="N95" s="31" t="s">
        <v>345</v>
      </c>
      <c r="O95" s="31">
        <v>5000</v>
      </c>
      <c r="P95" s="31">
        <v>25000</v>
      </c>
      <c r="Q95" s="32">
        <v>200000</v>
      </c>
      <c r="R95" s="31" t="s">
        <v>115</v>
      </c>
      <c r="S95" s="31" t="s">
        <v>203</v>
      </c>
      <c r="T95" s="31" t="s">
        <v>40</v>
      </c>
      <c r="U95" s="33" t="s">
        <v>41</v>
      </c>
      <c r="V95" s="34" t="s">
        <v>204</v>
      </c>
      <c r="W95" s="34" t="s">
        <v>212</v>
      </c>
      <c r="X95" s="34" t="s">
        <v>212</v>
      </c>
      <c r="Y95" s="34" t="s">
        <v>130</v>
      </c>
      <c r="Z95" s="33" t="s">
        <v>61</v>
      </c>
      <c r="AA95" s="33" t="s">
        <v>346</v>
      </c>
      <c r="AB95" s="33" t="s">
        <v>346</v>
      </c>
      <c r="AC95" s="33" t="s">
        <v>61</v>
      </c>
      <c r="AD95" s="33" t="s">
        <v>62</v>
      </c>
      <c r="AE95" s="35" t="s">
        <v>347</v>
      </c>
      <c r="AF95" s="35" t="s">
        <v>347</v>
      </c>
      <c r="AG95" s="33" t="s">
        <v>117</v>
      </c>
      <c r="AH95" s="33" t="s">
        <v>123</v>
      </c>
    </row>
    <row r="96" spans="1:34" ht="13.8">
      <c r="A96" s="29" t="s">
        <v>310</v>
      </c>
      <c r="B96" s="29" t="s">
        <v>348</v>
      </c>
      <c r="C96" s="40" t="s">
        <v>349</v>
      </c>
      <c r="D96" s="30">
        <v>7763.2786458333321</v>
      </c>
      <c r="E96" s="30">
        <v>7763.2786458333321</v>
      </c>
      <c r="F96" s="30">
        <v>0.05</v>
      </c>
      <c r="G96" s="30">
        <v>9393.6276614583312</v>
      </c>
      <c r="H96" s="30">
        <v>9393.6276614583312</v>
      </c>
      <c r="I96" s="43"/>
      <c r="J96" s="39">
        <v>300</v>
      </c>
      <c r="K96" s="39">
        <v>250</v>
      </c>
      <c r="L96" s="31">
        <v>46</v>
      </c>
      <c r="M96" s="31">
        <v>46</v>
      </c>
      <c r="N96" s="31" t="s">
        <v>345</v>
      </c>
      <c r="O96" s="31">
        <v>5000</v>
      </c>
      <c r="P96" s="31">
        <v>25000</v>
      </c>
      <c r="Q96" s="32">
        <v>200000</v>
      </c>
      <c r="R96" s="31" t="s">
        <v>115</v>
      </c>
      <c r="S96" s="31" t="s">
        <v>203</v>
      </c>
      <c r="T96" s="31" t="s">
        <v>40</v>
      </c>
      <c r="U96" s="33" t="s">
        <v>41</v>
      </c>
      <c r="V96" s="34" t="s">
        <v>204</v>
      </c>
      <c r="W96" s="34" t="s">
        <v>212</v>
      </c>
      <c r="X96" s="34" t="s">
        <v>212</v>
      </c>
      <c r="Y96" s="34" t="s">
        <v>130</v>
      </c>
      <c r="Z96" s="33" t="s">
        <v>61</v>
      </c>
      <c r="AA96" s="33" t="s">
        <v>346</v>
      </c>
      <c r="AB96" s="33" t="s">
        <v>346</v>
      </c>
      <c r="AC96" s="33" t="s">
        <v>61</v>
      </c>
      <c r="AD96" s="33" t="s">
        <v>62</v>
      </c>
      <c r="AE96" s="35" t="s">
        <v>347</v>
      </c>
      <c r="AF96" s="35" t="s">
        <v>347</v>
      </c>
      <c r="AG96" s="33" t="s">
        <v>117</v>
      </c>
      <c r="AH96" s="33" t="s">
        <v>123</v>
      </c>
    </row>
    <row r="97" spans="1:34" ht="13.8">
      <c r="A97" s="29" t="s">
        <v>350</v>
      </c>
      <c r="B97" s="29" t="s">
        <v>351</v>
      </c>
      <c r="C97" s="40" t="s">
        <v>352</v>
      </c>
      <c r="D97" s="30">
        <v>622.29374999999993</v>
      </c>
      <c r="E97" s="30">
        <v>622.29374999999993</v>
      </c>
      <c r="F97" s="30">
        <v>0.05</v>
      </c>
      <c r="G97" s="30">
        <v>753.03593749999982</v>
      </c>
      <c r="H97" s="30">
        <v>753.03593749999982</v>
      </c>
      <c r="I97" s="43"/>
      <c r="J97" s="39">
        <v>50</v>
      </c>
      <c r="K97" s="39">
        <v>30</v>
      </c>
      <c r="L97" s="31">
        <v>50</v>
      </c>
      <c r="M97" s="31">
        <v>50</v>
      </c>
      <c r="N97" s="31" t="s">
        <v>164</v>
      </c>
      <c r="O97" s="31">
        <v>2000</v>
      </c>
      <c r="P97" s="31">
        <v>7500</v>
      </c>
      <c r="Q97" s="32">
        <v>80000</v>
      </c>
      <c r="R97" s="31" t="s">
        <v>38</v>
      </c>
      <c r="S97" s="31" t="s">
        <v>39</v>
      </c>
      <c r="T97" s="31" t="s">
        <v>40</v>
      </c>
      <c r="U97" s="33" t="s">
        <v>353</v>
      </c>
      <c r="V97" s="34" t="s">
        <v>42</v>
      </c>
      <c r="W97" s="34" t="s">
        <v>43</v>
      </c>
      <c r="X97" s="34" t="s">
        <v>43</v>
      </c>
      <c r="Y97" s="34" t="s">
        <v>130</v>
      </c>
      <c r="Z97" s="33" t="s">
        <v>40</v>
      </c>
      <c r="AA97" s="33" t="s">
        <v>45</v>
      </c>
      <c r="AB97" s="33" t="s">
        <v>45</v>
      </c>
      <c r="AC97" s="33" t="s">
        <v>61</v>
      </c>
      <c r="AD97" s="33" t="s">
        <v>62</v>
      </c>
      <c r="AE97" s="35" t="s">
        <v>354</v>
      </c>
      <c r="AF97" s="35" t="s">
        <v>355</v>
      </c>
      <c r="AG97" s="33" t="s">
        <v>92</v>
      </c>
      <c r="AH97" s="33" t="s">
        <v>81</v>
      </c>
    </row>
    <row r="98" spans="1:34" ht="13.8">
      <c r="A98" s="29" t="s">
        <v>350</v>
      </c>
      <c r="B98" s="29" t="s">
        <v>356</v>
      </c>
      <c r="C98" s="40" t="s">
        <v>357</v>
      </c>
      <c r="D98" s="30">
        <v>1000.7156249999999</v>
      </c>
      <c r="E98" s="30">
        <v>1000.7156249999999</v>
      </c>
      <c r="F98" s="30">
        <v>0.05</v>
      </c>
      <c r="G98" s="30">
        <v>1210.9264062499999</v>
      </c>
      <c r="H98" s="30">
        <v>1210.9264062499999</v>
      </c>
      <c r="I98" s="43"/>
      <c r="J98" s="39">
        <v>50</v>
      </c>
      <c r="K98" s="39">
        <v>30</v>
      </c>
      <c r="L98" s="31">
        <v>50</v>
      </c>
      <c r="M98" s="31">
        <v>50</v>
      </c>
      <c r="N98" s="31" t="s">
        <v>358</v>
      </c>
      <c r="O98" s="31">
        <v>2000</v>
      </c>
      <c r="P98" s="31">
        <v>7500</v>
      </c>
      <c r="Q98" s="32">
        <v>80000</v>
      </c>
      <c r="R98" s="31" t="s">
        <v>38</v>
      </c>
      <c r="S98" s="31" t="s">
        <v>39</v>
      </c>
      <c r="T98" s="31" t="s">
        <v>40</v>
      </c>
      <c r="U98" s="33" t="s">
        <v>353</v>
      </c>
      <c r="V98" s="34" t="s">
        <v>42</v>
      </c>
      <c r="W98" s="34" t="s">
        <v>43</v>
      </c>
      <c r="X98" s="34" t="s">
        <v>43</v>
      </c>
      <c r="Y98" s="34" t="s">
        <v>130</v>
      </c>
      <c r="Z98" s="33" t="s">
        <v>40</v>
      </c>
      <c r="AA98" s="33" t="s">
        <v>45</v>
      </c>
      <c r="AB98" s="33" t="s">
        <v>45</v>
      </c>
      <c r="AC98" s="33" t="s">
        <v>61</v>
      </c>
      <c r="AD98" s="33" t="s">
        <v>62</v>
      </c>
      <c r="AE98" s="35" t="s">
        <v>354</v>
      </c>
      <c r="AF98" s="35" t="s">
        <v>355</v>
      </c>
      <c r="AG98" s="33" t="s">
        <v>92</v>
      </c>
      <c r="AH98" s="33" t="s">
        <v>81</v>
      </c>
    </row>
    <row r="99" spans="1:34" ht="13.8">
      <c r="A99" s="29" t="s">
        <v>350</v>
      </c>
      <c r="B99" s="29" t="s">
        <v>359</v>
      </c>
      <c r="C99" s="40" t="s">
        <v>360</v>
      </c>
      <c r="D99" s="30">
        <v>1644.4999999999998</v>
      </c>
      <c r="E99" s="30">
        <v>1644.4999999999998</v>
      </c>
      <c r="F99" s="30">
        <v>0.05</v>
      </c>
      <c r="G99" s="30">
        <v>1989.9054999999996</v>
      </c>
      <c r="H99" s="30">
        <v>1989.9054999999996</v>
      </c>
      <c r="I99" s="43"/>
      <c r="J99" s="39">
        <v>100</v>
      </c>
      <c r="K99" s="39">
        <v>75</v>
      </c>
      <c r="L99" s="31">
        <v>50</v>
      </c>
      <c r="M99" s="31">
        <v>50</v>
      </c>
      <c r="N99" s="31" t="s">
        <v>164</v>
      </c>
      <c r="O99" s="31">
        <v>2000</v>
      </c>
      <c r="P99" s="31">
        <v>7500</v>
      </c>
      <c r="Q99" s="32">
        <v>80000</v>
      </c>
      <c r="R99" s="31" t="s">
        <v>38</v>
      </c>
      <c r="S99" s="31" t="s">
        <v>203</v>
      </c>
      <c r="T99" s="31" t="s">
        <v>40</v>
      </c>
      <c r="U99" s="33" t="s">
        <v>353</v>
      </c>
      <c r="V99" s="34" t="s">
        <v>204</v>
      </c>
      <c r="W99" s="34" t="s">
        <v>205</v>
      </c>
      <c r="X99" s="34" t="s">
        <v>205</v>
      </c>
      <c r="Y99" s="34" t="s">
        <v>130</v>
      </c>
      <c r="Z99" s="33" t="s">
        <v>40</v>
      </c>
      <c r="AA99" s="33" t="s">
        <v>361</v>
      </c>
      <c r="AB99" s="33" t="s">
        <v>361</v>
      </c>
      <c r="AC99" s="33" t="s">
        <v>61</v>
      </c>
      <c r="AD99" s="33" t="s">
        <v>62</v>
      </c>
      <c r="AE99" s="35" t="s">
        <v>362</v>
      </c>
      <c r="AF99" s="35" t="s">
        <v>363</v>
      </c>
      <c r="AG99" s="33" t="s">
        <v>92</v>
      </c>
      <c r="AH99" s="33" t="s">
        <v>81</v>
      </c>
    </row>
    <row r="100" spans="1:34" ht="13.8">
      <c r="A100" s="29" t="s">
        <v>350</v>
      </c>
      <c r="B100" s="29" t="s">
        <v>364</v>
      </c>
      <c r="C100" s="40" t="s">
        <v>365</v>
      </c>
      <c r="D100" s="30">
        <v>1884.3229166666665</v>
      </c>
      <c r="E100" s="30">
        <v>1884.3229166666665</v>
      </c>
      <c r="F100" s="30">
        <v>0.05</v>
      </c>
      <c r="G100" s="30">
        <v>2280.0912291666664</v>
      </c>
      <c r="H100" s="30">
        <v>2280.0912291666664</v>
      </c>
      <c r="I100" s="43"/>
      <c r="J100" s="39">
        <v>100</v>
      </c>
      <c r="K100" s="39">
        <v>75</v>
      </c>
      <c r="L100" s="47">
        <v>50</v>
      </c>
      <c r="M100" s="47">
        <v>50</v>
      </c>
      <c r="N100" s="47" t="s">
        <v>164</v>
      </c>
      <c r="O100" s="47">
        <v>2000</v>
      </c>
      <c r="P100" s="47">
        <v>7500</v>
      </c>
      <c r="Q100" s="47">
        <v>80000</v>
      </c>
      <c r="R100" s="47" t="s">
        <v>38</v>
      </c>
      <c r="S100" s="45" t="s">
        <v>203</v>
      </c>
      <c r="T100" s="47" t="s">
        <v>40</v>
      </c>
      <c r="U100" s="45" t="s">
        <v>353</v>
      </c>
      <c r="V100" s="45" t="s">
        <v>204</v>
      </c>
      <c r="W100" s="45" t="s">
        <v>212</v>
      </c>
      <c r="X100" s="47" t="s">
        <v>212</v>
      </c>
      <c r="Y100" s="47" t="s">
        <v>130</v>
      </c>
      <c r="Z100" s="47" t="s">
        <v>40</v>
      </c>
      <c r="AA100" s="47" t="s">
        <v>361</v>
      </c>
      <c r="AB100" s="47" t="s">
        <v>361</v>
      </c>
      <c r="AC100" s="47" t="s">
        <v>61</v>
      </c>
      <c r="AD100" s="47" t="s">
        <v>62</v>
      </c>
      <c r="AE100" s="47" t="s">
        <v>362</v>
      </c>
      <c r="AF100" s="47" t="s">
        <v>363</v>
      </c>
      <c r="AG100" s="47" t="s">
        <v>92</v>
      </c>
      <c r="AH100" s="47" t="s">
        <v>81</v>
      </c>
    </row>
    <row r="101" spans="1:34" ht="13.8">
      <c r="A101" s="29" t="s">
        <v>350</v>
      </c>
      <c r="B101" s="29" t="s">
        <v>366</v>
      </c>
      <c r="C101" s="40" t="s">
        <v>367</v>
      </c>
      <c r="D101" s="30">
        <v>2295.4479166666665</v>
      </c>
      <c r="E101" s="30">
        <v>2295.4479166666665</v>
      </c>
      <c r="F101" s="30">
        <v>0.05</v>
      </c>
      <c r="G101" s="30">
        <v>2777.5524791666667</v>
      </c>
      <c r="H101" s="30">
        <v>2777.5524791666667</v>
      </c>
      <c r="I101" s="43"/>
      <c r="J101" s="39">
        <v>150</v>
      </c>
      <c r="K101" s="39">
        <v>100</v>
      </c>
      <c r="L101" s="47">
        <v>50</v>
      </c>
      <c r="M101" s="47">
        <v>50</v>
      </c>
      <c r="N101" s="47" t="s">
        <v>164</v>
      </c>
      <c r="O101" s="47">
        <v>2000</v>
      </c>
      <c r="P101" s="47">
        <v>7500</v>
      </c>
      <c r="Q101" s="47">
        <v>80000</v>
      </c>
      <c r="R101" s="47" t="s">
        <v>38</v>
      </c>
      <c r="S101" s="45" t="s">
        <v>203</v>
      </c>
      <c r="T101" s="47" t="s">
        <v>40</v>
      </c>
      <c r="U101" s="45" t="s">
        <v>353</v>
      </c>
      <c r="V101" s="45" t="s">
        <v>204</v>
      </c>
      <c r="W101" s="45" t="s">
        <v>212</v>
      </c>
      <c r="X101" s="47" t="s">
        <v>212</v>
      </c>
      <c r="Y101" s="47" t="s">
        <v>130</v>
      </c>
      <c r="Z101" s="47" t="s">
        <v>61</v>
      </c>
      <c r="AA101" s="47" t="s">
        <v>361</v>
      </c>
      <c r="AB101" s="47" t="s">
        <v>361</v>
      </c>
      <c r="AC101" s="47" t="s">
        <v>61</v>
      </c>
      <c r="AD101" s="47" t="s">
        <v>62</v>
      </c>
      <c r="AE101" s="47" t="s">
        <v>362</v>
      </c>
      <c r="AF101" s="47" t="s">
        <v>363</v>
      </c>
      <c r="AG101" s="47" t="s">
        <v>92</v>
      </c>
      <c r="AH101" s="47" t="s">
        <v>81</v>
      </c>
    </row>
    <row r="102" spans="1:34" ht="13.8">
      <c r="A102" s="29" t="s">
        <v>368</v>
      </c>
      <c r="B102" s="29" t="s">
        <v>369</v>
      </c>
      <c r="C102" s="40" t="s">
        <v>370</v>
      </c>
      <c r="D102" s="30">
        <v>70.078125</v>
      </c>
      <c r="E102" s="30">
        <v>65.5859375</v>
      </c>
      <c r="F102" s="30">
        <v>0.05</v>
      </c>
      <c r="G102" s="30">
        <v>84.855031249999996</v>
      </c>
      <c r="H102" s="30">
        <v>79.419484374999996</v>
      </c>
      <c r="I102" s="43"/>
      <c r="J102" s="39"/>
      <c r="K102" s="39"/>
      <c r="L102" s="47"/>
      <c r="M102" s="47"/>
      <c r="N102" s="47"/>
      <c r="O102" s="47"/>
      <c r="P102" s="47"/>
      <c r="Q102" s="47"/>
      <c r="R102" s="47"/>
      <c r="S102" s="45" t="s">
        <v>371</v>
      </c>
      <c r="T102" s="47"/>
      <c r="U102" s="45" t="s">
        <v>371</v>
      </c>
      <c r="V102" s="45" t="s">
        <v>371</v>
      </c>
      <c r="W102" s="45" t="s">
        <v>372</v>
      </c>
      <c r="X102" s="47" t="s">
        <v>372</v>
      </c>
      <c r="Y102" s="47"/>
      <c r="Z102" s="47" t="s">
        <v>40</v>
      </c>
      <c r="AA102" s="47"/>
      <c r="AB102" s="47"/>
      <c r="AC102" s="47"/>
      <c r="AD102" s="47"/>
      <c r="AE102" s="47"/>
      <c r="AF102" s="47"/>
      <c r="AG102" s="47"/>
      <c r="AH102" s="47"/>
    </row>
    <row r="103" spans="1:34" ht="13.8">
      <c r="A103" s="29" t="s">
        <v>368</v>
      </c>
      <c r="B103" s="29" t="s">
        <v>373</v>
      </c>
      <c r="C103" s="40" t="s">
        <v>374</v>
      </c>
      <c r="D103" s="30">
        <v>79.421875</v>
      </c>
      <c r="E103" s="30">
        <v>74.330729166666671</v>
      </c>
      <c r="F103" s="30">
        <v>0.05</v>
      </c>
      <c r="G103" s="30">
        <v>96.160968749999995</v>
      </c>
      <c r="H103" s="30">
        <v>90.000682291666664</v>
      </c>
      <c r="I103" s="43"/>
      <c r="J103" s="39"/>
      <c r="K103" s="39"/>
      <c r="L103" s="47"/>
      <c r="M103" s="47"/>
      <c r="N103" s="47"/>
      <c r="O103" s="47"/>
      <c r="P103" s="47"/>
      <c r="Q103" s="47"/>
      <c r="R103" s="47"/>
      <c r="S103" s="45" t="s">
        <v>371</v>
      </c>
      <c r="T103" s="47"/>
      <c r="U103" s="45" t="s">
        <v>371</v>
      </c>
      <c r="V103" s="45" t="s">
        <v>371</v>
      </c>
      <c r="W103" s="45" t="s">
        <v>372</v>
      </c>
      <c r="X103" s="47" t="s">
        <v>372</v>
      </c>
      <c r="Y103" s="47"/>
      <c r="Z103" s="47" t="s">
        <v>40</v>
      </c>
      <c r="AA103" s="47"/>
      <c r="AB103" s="47"/>
      <c r="AC103" s="47"/>
      <c r="AD103" s="47"/>
      <c r="AE103" s="47"/>
      <c r="AF103" s="47"/>
      <c r="AG103" s="47"/>
      <c r="AH103" s="47"/>
    </row>
    <row r="104" spans="1:34" ht="13.8">
      <c r="A104" s="29" t="s">
        <v>375</v>
      </c>
      <c r="B104" s="29" t="s">
        <v>376</v>
      </c>
      <c r="C104" s="40" t="s">
        <v>377</v>
      </c>
      <c r="D104" s="30">
        <v>232.65937499999998</v>
      </c>
      <c r="E104" s="30">
        <v>202.83124999999998</v>
      </c>
      <c r="F104" s="30">
        <v>0.05</v>
      </c>
      <c r="G104" s="30">
        <v>281.57834374999999</v>
      </c>
      <c r="H104" s="30">
        <v>245.4863125</v>
      </c>
      <c r="I104" s="43"/>
      <c r="J104" s="39"/>
      <c r="K104" s="39"/>
      <c r="L104" s="47"/>
      <c r="M104" s="47"/>
      <c r="N104" s="47"/>
      <c r="O104" s="47"/>
      <c r="P104" s="47"/>
      <c r="Q104" s="47"/>
      <c r="R104" s="47"/>
      <c r="S104" s="45" t="s">
        <v>371</v>
      </c>
      <c r="T104" s="47"/>
      <c r="U104" s="45" t="s">
        <v>371</v>
      </c>
      <c r="V104" s="45" t="s">
        <v>371</v>
      </c>
      <c r="W104" s="45" t="s">
        <v>372</v>
      </c>
      <c r="X104" s="47" t="s">
        <v>372</v>
      </c>
      <c r="Y104" s="47"/>
      <c r="Z104" s="47" t="s">
        <v>40</v>
      </c>
      <c r="AA104" s="47"/>
      <c r="AB104" s="47"/>
      <c r="AC104" s="47"/>
      <c r="AD104" s="47"/>
      <c r="AE104" s="47"/>
      <c r="AF104" s="47"/>
      <c r="AG104" s="47"/>
      <c r="AH104" s="47"/>
    </row>
    <row r="105" spans="1:34" ht="13.8">
      <c r="A105" s="29" t="s">
        <v>375</v>
      </c>
      <c r="B105" s="29" t="s">
        <v>378</v>
      </c>
      <c r="C105" s="40" t="s">
        <v>379</v>
      </c>
      <c r="D105" s="30">
        <v>334.50624999999997</v>
      </c>
      <c r="E105" s="30">
        <v>248.73541666666662</v>
      </c>
      <c r="F105" s="30">
        <v>0.05</v>
      </c>
      <c r="G105" s="30">
        <v>404.81306249999994</v>
      </c>
      <c r="H105" s="30">
        <v>301.0303541666666</v>
      </c>
      <c r="I105" s="43"/>
      <c r="J105" s="39"/>
      <c r="K105" s="39"/>
      <c r="L105" s="47"/>
      <c r="M105" s="47"/>
      <c r="N105" s="47"/>
      <c r="O105" s="47"/>
      <c r="P105" s="47"/>
      <c r="Q105" s="47"/>
      <c r="R105" s="47"/>
      <c r="S105" s="45" t="s">
        <v>371</v>
      </c>
      <c r="T105" s="47"/>
      <c r="U105" s="45" t="s">
        <v>371</v>
      </c>
      <c r="V105" s="45" t="s">
        <v>371</v>
      </c>
      <c r="W105" s="45" t="s">
        <v>372</v>
      </c>
      <c r="X105" s="47" t="s">
        <v>372</v>
      </c>
      <c r="Y105" s="47"/>
      <c r="Z105" s="47" t="s">
        <v>40</v>
      </c>
      <c r="AA105" s="47"/>
      <c r="AB105" s="47"/>
      <c r="AC105" s="47"/>
      <c r="AD105" s="47"/>
      <c r="AE105" s="47"/>
      <c r="AF105" s="47"/>
      <c r="AG105" s="47"/>
      <c r="AH105" s="47"/>
    </row>
    <row r="106" spans="1:34" ht="13.8">
      <c r="A106" s="29" t="s">
        <v>375</v>
      </c>
      <c r="B106" s="29" t="s">
        <v>380</v>
      </c>
      <c r="C106" s="40" t="s">
        <v>381</v>
      </c>
      <c r="D106" s="30">
        <v>417.66562499999998</v>
      </c>
      <c r="E106" s="30">
        <v>390.89218749999998</v>
      </c>
      <c r="F106" s="30">
        <v>0.05</v>
      </c>
      <c r="G106" s="30">
        <v>505.43590624999996</v>
      </c>
      <c r="H106" s="30">
        <v>473.04004687499997</v>
      </c>
      <c r="I106" s="43"/>
      <c r="J106" s="39">
        <v>50</v>
      </c>
      <c r="K106" s="39"/>
      <c r="L106" s="47"/>
      <c r="M106" s="47"/>
      <c r="N106" s="47"/>
      <c r="O106" s="47"/>
      <c r="P106" s="47"/>
      <c r="Q106" s="47"/>
      <c r="R106" s="47"/>
      <c r="S106" s="45" t="s">
        <v>371</v>
      </c>
      <c r="T106" s="47"/>
      <c r="U106" s="45" t="s">
        <v>371</v>
      </c>
      <c r="V106" s="45" t="s">
        <v>371</v>
      </c>
      <c r="W106" s="45" t="s">
        <v>372</v>
      </c>
      <c r="X106" s="47" t="s">
        <v>372</v>
      </c>
      <c r="Y106" s="47"/>
      <c r="Z106" s="47" t="s">
        <v>40</v>
      </c>
      <c r="AA106" s="47"/>
      <c r="AB106" s="47"/>
      <c r="AC106" s="47"/>
      <c r="AD106" s="47"/>
      <c r="AE106" s="47"/>
      <c r="AF106" s="47"/>
      <c r="AG106" s="47"/>
      <c r="AH106" s="47"/>
    </row>
    <row r="107" spans="1:34" ht="13.8">
      <c r="A107" s="29" t="s">
        <v>375</v>
      </c>
      <c r="B107" s="29" t="s">
        <v>382</v>
      </c>
      <c r="C107" s="40" t="s">
        <v>383</v>
      </c>
      <c r="D107" s="30">
        <v>451.30312499999997</v>
      </c>
      <c r="E107" s="30">
        <v>335.58437499999997</v>
      </c>
      <c r="F107" s="30">
        <v>0.05</v>
      </c>
      <c r="G107" s="30">
        <v>546.13728125</v>
      </c>
      <c r="H107" s="30">
        <v>406.11759374999997</v>
      </c>
      <c r="I107" s="43"/>
      <c r="J107" s="39">
        <v>50</v>
      </c>
      <c r="K107" s="39"/>
      <c r="L107" s="47"/>
      <c r="M107" s="47"/>
      <c r="N107" s="47"/>
      <c r="O107" s="47"/>
      <c r="P107" s="47"/>
      <c r="Q107" s="47"/>
      <c r="R107" s="47"/>
      <c r="S107" s="45" t="s">
        <v>371</v>
      </c>
      <c r="T107" s="47"/>
      <c r="U107" s="45" t="s">
        <v>371</v>
      </c>
      <c r="V107" s="45" t="s">
        <v>371</v>
      </c>
      <c r="W107" s="45" t="s">
        <v>372</v>
      </c>
      <c r="X107" s="47" t="s">
        <v>372</v>
      </c>
      <c r="Y107" s="47"/>
      <c r="Z107" s="47" t="s">
        <v>40</v>
      </c>
      <c r="AA107" s="47"/>
      <c r="AB107" s="47"/>
      <c r="AC107" s="47"/>
      <c r="AD107" s="47"/>
      <c r="AE107" s="47"/>
      <c r="AF107" s="47"/>
      <c r="AG107" s="47"/>
      <c r="AH107" s="47"/>
    </row>
    <row r="108" spans="1:34" ht="13.8">
      <c r="A108" s="29" t="s">
        <v>375</v>
      </c>
      <c r="B108" s="29" t="s">
        <v>384</v>
      </c>
      <c r="C108" s="40" t="s">
        <v>385</v>
      </c>
      <c r="D108" s="30">
        <v>711.05937500000005</v>
      </c>
      <c r="E108" s="30">
        <v>574.31718749999993</v>
      </c>
      <c r="F108" s="30">
        <v>0.05</v>
      </c>
      <c r="G108" s="30">
        <v>860.44234374999996</v>
      </c>
      <c r="H108" s="30">
        <v>694.98429687499981</v>
      </c>
      <c r="I108" s="43"/>
      <c r="J108" s="39">
        <v>75</v>
      </c>
      <c r="K108" s="39">
        <v>25</v>
      </c>
      <c r="L108" s="47"/>
      <c r="M108" s="47"/>
      <c r="N108" s="47"/>
      <c r="O108" s="47"/>
      <c r="P108" s="47"/>
      <c r="Q108" s="47"/>
      <c r="R108" s="47"/>
      <c r="S108" s="45" t="s">
        <v>371</v>
      </c>
      <c r="T108" s="47"/>
      <c r="U108" s="45" t="s">
        <v>371</v>
      </c>
      <c r="V108" s="45" t="s">
        <v>371</v>
      </c>
      <c r="W108" s="45" t="s">
        <v>372</v>
      </c>
      <c r="X108" s="47" t="s">
        <v>372</v>
      </c>
      <c r="Y108" s="47"/>
      <c r="Z108" s="47" t="s">
        <v>61</v>
      </c>
      <c r="AA108" s="47"/>
      <c r="AB108" s="47"/>
      <c r="AC108" s="47"/>
      <c r="AD108" s="47"/>
      <c r="AE108" s="47"/>
      <c r="AF108" s="47"/>
      <c r="AG108" s="47"/>
      <c r="AH108" s="47"/>
    </row>
    <row r="109" spans="1:34" ht="13.8">
      <c r="A109" s="29" t="s">
        <v>375</v>
      </c>
      <c r="B109" s="29" t="s">
        <v>386</v>
      </c>
      <c r="C109" s="40" t="s">
        <v>387</v>
      </c>
      <c r="D109" s="30">
        <v>726.00937499999998</v>
      </c>
      <c r="E109" s="30">
        <v>679.47031250000009</v>
      </c>
      <c r="F109" s="30">
        <v>0.05</v>
      </c>
      <c r="G109" s="30">
        <v>878.53184374999989</v>
      </c>
      <c r="H109" s="30">
        <v>822.219578125</v>
      </c>
      <c r="I109" s="43"/>
      <c r="J109" s="39">
        <v>75</v>
      </c>
      <c r="K109" s="39">
        <v>25</v>
      </c>
      <c r="L109" s="47"/>
      <c r="M109" s="47"/>
      <c r="N109" s="47"/>
      <c r="O109" s="47"/>
      <c r="P109" s="47"/>
      <c r="Q109" s="47"/>
      <c r="R109" s="47"/>
      <c r="S109" s="45" t="s">
        <v>371</v>
      </c>
      <c r="T109" s="47"/>
      <c r="U109" s="45" t="s">
        <v>371</v>
      </c>
      <c r="V109" s="45" t="s">
        <v>371</v>
      </c>
      <c r="W109" s="45" t="s">
        <v>372</v>
      </c>
      <c r="X109" s="47" t="s">
        <v>372</v>
      </c>
      <c r="Y109" s="47"/>
      <c r="Z109" s="47" t="s">
        <v>40</v>
      </c>
      <c r="AA109" s="47"/>
      <c r="AB109" s="47"/>
      <c r="AC109" s="47"/>
      <c r="AD109" s="47"/>
      <c r="AE109" s="47"/>
      <c r="AF109" s="47"/>
      <c r="AG109" s="47"/>
      <c r="AH109" s="47"/>
    </row>
    <row r="110" spans="1:34" ht="13.8">
      <c r="A110" s="29" t="s">
        <v>375</v>
      </c>
      <c r="B110" s="29" t="s">
        <v>388</v>
      </c>
      <c r="C110" s="48" t="s">
        <v>389</v>
      </c>
      <c r="D110" s="30">
        <v>931.57187499999998</v>
      </c>
      <c r="E110" s="30">
        <v>871.85572916666661</v>
      </c>
      <c r="F110" s="30">
        <v>0.05</v>
      </c>
      <c r="G110" s="30">
        <v>1127.2624687499999</v>
      </c>
      <c r="H110" s="30">
        <v>1055.0059322916666</v>
      </c>
      <c r="I110" s="43"/>
      <c r="J110" s="39">
        <v>75</v>
      </c>
      <c r="K110" s="39">
        <v>25</v>
      </c>
      <c r="L110" s="47"/>
      <c r="M110" s="47"/>
      <c r="N110" s="47"/>
      <c r="O110" s="47"/>
      <c r="P110" s="47"/>
      <c r="Q110" s="47"/>
      <c r="R110" s="47"/>
      <c r="S110" s="45" t="s">
        <v>371</v>
      </c>
      <c r="T110" s="47"/>
      <c r="U110" s="45" t="s">
        <v>371</v>
      </c>
      <c r="V110" s="45" t="s">
        <v>371</v>
      </c>
      <c r="W110" s="45" t="s">
        <v>372</v>
      </c>
      <c r="X110" s="47" t="s">
        <v>372</v>
      </c>
      <c r="Y110" s="47"/>
      <c r="Z110" s="47" t="s">
        <v>61</v>
      </c>
      <c r="AA110" s="47"/>
      <c r="AB110" s="47"/>
      <c r="AC110" s="47"/>
      <c r="AD110" s="47"/>
      <c r="AE110" s="47"/>
      <c r="AF110" s="47"/>
      <c r="AG110" s="47"/>
      <c r="AH110" s="47"/>
    </row>
    <row r="111" spans="1:34" ht="13.8">
      <c r="A111" s="29" t="s">
        <v>375</v>
      </c>
      <c r="B111" s="29" t="s">
        <v>390</v>
      </c>
      <c r="C111" s="29" t="s">
        <v>391</v>
      </c>
      <c r="D111" s="30">
        <v>1413.7093749999999</v>
      </c>
      <c r="E111" s="30">
        <v>1323.0869791666667</v>
      </c>
      <c r="F111" s="30">
        <v>0.05</v>
      </c>
      <c r="G111" s="30">
        <v>1710.6488437499997</v>
      </c>
      <c r="H111" s="30">
        <v>1600.9957447916665</v>
      </c>
      <c r="I111" s="43"/>
      <c r="J111" s="39">
        <v>125</v>
      </c>
      <c r="K111" s="39">
        <v>75</v>
      </c>
      <c r="L111" s="47"/>
      <c r="M111" s="47"/>
      <c r="N111" s="47"/>
      <c r="O111" s="47"/>
      <c r="P111" s="47"/>
      <c r="Q111" s="47"/>
      <c r="R111" s="47"/>
      <c r="S111" s="45" t="s">
        <v>371</v>
      </c>
      <c r="T111" s="47"/>
      <c r="U111" s="45" t="s">
        <v>371</v>
      </c>
      <c r="V111" s="45" t="s">
        <v>371</v>
      </c>
      <c r="W111" s="45" t="s">
        <v>372</v>
      </c>
      <c r="X111" s="47" t="s">
        <v>372</v>
      </c>
      <c r="Y111" s="47"/>
      <c r="Z111" s="47" t="s">
        <v>61</v>
      </c>
      <c r="AA111" s="47"/>
      <c r="AB111" s="47"/>
      <c r="AC111" s="47"/>
      <c r="AD111" s="47"/>
      <c r="AE111" s="47"/>
      <c r="AF111" s="47"/>
      <c r="AG111" s="47"/>
      <c r="AH111" s="47"/>
    </row>
    <row r="112" spans="1:34" ht="13.8">
      <c r="A112" s="29" t="s">
        <v>375</v>
      </c>
      <c r="B112" s="29" t="s">
        <v>392</v>
      </c>
      <c r="C112" s="29" t="s">
        <v>393</v>
      </c>
      <c r="D112" s="30">
        <v>3235.7406249999999</v>
      </c>
      <c r="E112" s="30">
        <v>3028.3213541666664</v>
      </c>
      <c r="F112" s="30">
        <v>0.05</v>
      </c>
      <c r="G112" s="30">
        <v>3915.3066562499998</v>
      </c>
      <c r="H112" s="30">
        <v>3664.3293385416664</v>
      </c>
      <c r="I112" s="43"/>
      <c r="J112" s="39">
        <v>300</v>
      </c>
      <c r="K112" s="39">
        <v>250</v>
      </c>
      <c r="L112" s="47"/>
      <c r="M112" s="47"/>
      <c r="N112" s="47"/>
      <c r="O112" s="47"/>
      <c r="P112" s="47"/>
      <c r="Q112" s="47"/>
      <c r="R112" s="47"/>
      <c r="S112" s="45" t="s">
        <v>371</v>
      </c>
      <c r="T112" s="47"/>
      <c r="U112" s="45" t="s">
        <v>371</v>
      </c>
      <c r="V112" s="45" t="s">
        <v>371</v>
      </c>
      <c r="W112" s="45" t="s">
        <v>372</v>
      </c>
      <c r="X112" s="47" t="s">
        <v>372</v>
      </c>
      <c r="Y112" s="47"/>
      <c r="Z112" s="47" t="s">
        <v>61</v>
      </c>
      <c r="AA112" s="47"/>
      <c r="AB112" s="47"/>
      <c r="AC112" s="47"/>
      <c r="AD112" s="47"/>
      <c r="AE112" s="47"/>
      <c r="AF112" s="47"/>
      <c r="AG112" s="47"/>
      <c r="AH112" s="47"/>
    </row>
    <row r="113" spans="1:34" ht="13.8">
      <c r="A113" s="29" t="s">
        <v>375</v>
      </c>
      <c r="B113" s="29" t="s">
        <v>394</v>
      </c>
      <c r="C113" s="29" t="s">
        <v>395</v>
      </c>
      <c r="D113" s="30">
        <v>3798.2343749999995</v>
      </c>
      <c r="E113" s="30">
        <v>3554.7578124999995</v>
      </c>
      <c r="F113" s="30">
        <v>0.05</v>
      </c>
      <c r="G113" s="30">
        <v>4595.9240937499999</v>
      </c>
      <c r="H113" s="30">
        <v>4301.3174531249997</v>
      </c>
      <c r="I113" s="43"/>
      <c r="J113" s="39">
        <v>350</v>
      </c>
      <c r="K113" s="39">
        <v>300</v>
      </c>
      <c r="L113" s="47"/>
      <c r="M113" s="47"/>
      <c r="N113" s="47"/>
      <c r="O113" s="47"/>
      <c r="P113" s="47"/>
      <c r="Q113" s="47"/>
      <c r="R113" s="47"/>
      <c r="S113" s="45" t="s">
        <v>371</v>
      </c>
      <c r="T113" s="47"/>
      <c r="U113" s="45" t="s">
        <v>371</v>
      </c>
      <c r="V113" s="45" t="s">
        <v>371</v>
      </c>
      <c r="W113" s="45" t="s">
        <v>372</v>
      </c>
      <c r="X113" s="47" t="s">
        <v>372</v>
      </c>
      <c r="Y113" s="47"/>
      <c r="Z113" s="47" t="s">
        <v>61</v>
      </c>
      <c r="AA113" s="47"/>
      <c r="AB113" s="47"/>
      <c r="AC113" s="47"/>
      <c r="AD113" s="47"/>
      <c r="AE113" s="47"/>
      <c r="AF113" s="47"/>
      <c r="AG113" s="47"/>
      <c r="AH113" s="47"/>
    </row>
    <row r="114" spans="1:34" ht="13.8">
      <c r="A114" s="49" t="s">
        <v>375</v>
      </c>
      <c r="B114" s="50" t="s">
        <v>396</v>
      </c>
      <c r="C114" s="51" t="s">
        <v>397</v>
      </c>
      <c r="D114" s="52">
        <v>20.556249999999999</v>
      </c>
      <c r="E114" s="52">
        <v>20.556249999999999</v>
      </c>
      <c r="F114" s="53">
        <v>0.05</v>
      </c>
      <c r="G114" s="53">
        <v>24.933562499999997</v>
      </c>
      <c r="H114" s="53">
        <v>24.933562499999997</v>
      </c>
      <c r="I114" s="43"/>
      <c r="J114" s="39"/>
      <c r="K114" s="39"/>
      <c r="L114" s="47"/>
      <c r="M114" s="47"/>
      <c r="N114" s="47"/>
      <c r="O114" s="47"/>
      <c r="P114" s="47"/>
      <c r="Q114" s="47"/>
      <c r="R114" s="47"/>
      <c r="S114" s="45" t="s">
        <v>371</v>
      </c>
      <c r="T114" s="47"/>
      <c r="U114" s="45" t="s">
        <v>371</v>
      </c>
      <c r="V114" s="45" t="s">
        <v>371</v>
      </c>
      <c r="W114" s="45" t="s">
        <v>372</v>
      </c>
      <c r="X114" s="47" t="s">
        <v>372</v>
      </c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</row>
    <row r="115" spans="1:34" ht="13.8">
      <c r="A115" s="49" t="s">
        <v>398</v>
      </c>
      <c r="B115" s="50" t="s">
        <v>399</v>
      </c>
      <c r="C115" s="51" t="s">
        <v>400</v>
      </c>
      <c r="D115" s="52">
        <v>322.35937500000006</v>
      </c>
      <c r="E115" s="52">
        <v>322.35937500000006</v>
      </c>
      <c r="F115" s="53">
        <v>0.05</v>
      </c>
      <c r="G115" s="53">
        <v>390.11534375000008</v>
      </c>
      <c r="H115" s="53">
        <v>390.11534375000008</v>
      </c>
      <c r="I115" s="43"/>
      <c r="J115" s="39"/>
      <c r="K115" s="39"/>
      <c r="L115" s="47"/>
      <c r="M115" s="47"/>
      <c r="N115" s="47"/>
      <c r="O115" s="47"/>
      <c r="P115" s="47"/>
      <c r="Q115" s="47"/>
      <c r="R115" s="47"/>
      <c r="S115" s="45" t="s">
        <v>401</v>
      </c>
      <c r="T115" s="47"/>
      <c r="U115" s="45" t="s">
        <v>401</v>
      </c>
      <c r="V115" s="45" t="s">
        <v>401</v>
      </c>
      <c r="W115" s="45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</row>
    <row r="116" spans="1:34" ht="13.8">
      <c r="A116" s="49" t="s">
        <v>398</v>
      </c>
      <c r="B116" s="50" t="s">
        <v>402</v>
      </c>
      <c r="C116" s="51" t="s">
        <v>403</v>
      </c>
      <c r="D116" s="52">
        <v>233.59374999999997</v>
      </c>
      <c r="E116" s="52">
        <v>233.59374999999997</v>
      </c>
      <c r="F116" s="53">
        <v>0.05</v>
      </c>
      <c r="G116" s="53">
        <v>282.70893749999999</v>
      </c>
      <c r="H116" s="53"/>
      <c r="I116" s="43"/>
      <c r="J116" s="39"/>
      <c r="K116" s="39"/>
      <c r="L116" s="47"/>
      <c r="M116" s="47"/>
      <c r="N116" s="47"/>
      <c r="O116" s="47"/>
      <c r="P116" s="47"/>
      <c r="Q116" s="47"/>
      <c r="R116" s="47"/>
      <c r="S116" s="45" t="s">
        <v>401</v>
      </c>
      <c r="T116" s="47"/>
      <c r="U116" s="45" t="s">
        <v>401</v>
      </c>
      <c r="V116" s="45" t="s">
        <v>401</v>
      </c>
      <c r="W116" s="45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</row>
    <row r="117" spans="1:34" ht="13.8">
      <c r="A117" s="49" t="s">
        <v>398</v>
      </c>
      <c r="B117" s="50" t="s">
        <v>404</v>
      </c>
      <c r="C117" s="51" t="s">
        <v>405</v>
      </c>
      <c r="D117" s="52">
        <v>420.46874999999994</v>
      </c>
      <c r="E117" s="52">
        <v>420.46874999999994</v>
      </c>
      <c r="F117" s="53">
        <v>0.05</v>
      </c>
      <c r="G117" s="53">
        <v>508.82768749999991</v>
      </c>
      <c r="H117" s="53"/>
      <c r="I117" s="43"/>
      <c r="J117" s="39"/>
      <c r="K117" s="39"/>
      <c r="L117" s="47"/>
      <c r="M117" s="47"/>
      <c r="N117" s="47"/>
      <c r="O117" s="47"/>
      <c r="P117" s="47"/>
      <c r="Q117" s="47"/>
      <c r="R117" s="47"/>
      <c r="S117" s="45" t="s">
        <v>401</v>
      </c>
      <c r="T117" s="47"/>
      <c r="U117" s="45" t="s">
        <v>401</v>
      </c>
      <c r="V117" s="45" t="s">
        <v>401</v>
      </c>
      <c r="W117" s="45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</row>
    <row r="118" spans="1:34" ht="13.8">
      <c r="A118" s="49" t="s">
        <v>398</v>
      </c>
      <c r="B118" s="50" t="s">
        <v>406</v>
      </c>
      <c r="C118" s="51" t="s">
        <v>407</v>
      </c>
      <c r="D118" s="52">
        <v>1027.8125</v>
      </c>
      <c r="E118" s="52">
        <v>1027.8125</v>
      </c>
      <c r="F118" s="53">
        <v>0.05</v>
      </c>
      <c r="G118" s="53">
        <v>1243.7136249999999</v>
      </c>
      <c r="H118" s="53"/>
      <c r="I118" s="43"/>
      <c r="J118" s="39"/>
      <c r="K118" s="39"/>
      <c r="L118" s="47"/>
      <c r="M118" s="47"/>
      <c r="N118" s="47"/>
      <c r="O118" s="47"/>
      <c r="P118" s="47"/>
      <c r="Q118" s="47"/>
      <c r="R118" s="47"/>
      <c r="S118" s="45" t="s">
        <v>401</v>
      </c>
      <c r="T118" s="47"/>
      <c r="U118" s="45" t="s">
        <v>401</v>
      </c>
      <c r="V118" s="45" t="s">
        <v>401</v>
      </c>
      <c r="W118" s="45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</row>
    <row r="119" spans="1:34" ht="13.8">
      <c r="A119" s="49" t="s">
        <v>398</v>
      </c>
      <c r="B119" s="50" t="s">
        <v>408</v>
      </c>
      <c r="C119" s="51" t="s">
        <v>409</v>
      </c>
      <c r="D119" s="52">
        <v>266.296875</v>
      </c>
      <c r="E119" s="52">
        <v>266.296875</v>
      </c>
      <c r="F119" s="53">
        <v>0.05</v>
      </c>
      <c r="G119" s="53">
        <v>322.27971875000003</v>
      </c>
      <c r="H119" s="53">
        <v>322.27971875000003</v>
      </c>
      <c r="I119" s="43"/>
      <c r="J119" s="39"/>
      <c r="K119" s="39"/>
      <c r="L119" s="47"/>
      <c r="M119" s="47"/>
      <c r="N119" s="47"/>
      <c r="O119" s="47"/>
      <c r="P119" s="47"/>
      <c r="Q119" s="47"/>
      <c r="R119" s="47"/>
      <c r="S119" s="45" t="s">
        <v>401</v>
      </c>
      <c r="T119" s="47"/>
      <c r="U119" s="45" t="s">
        <v>401</v>
      </c>
      <c r="V119" s="45" t="s">
        <v>401</v>
      </c>
      <c r="W119" s="45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</row>
    <row r="120" spans="1:34" ht="13.8">
      <c r="A120" s="49" t="s">
        <v>398</v>
      </c>
      <c r="B120" s="50" t="s">
        <v>410</v>
      </c>
      <c r="C120" s="51" t="s">
        <v>411</v>
      </c>
      <c r="D120" s="52">
        <v>266.296875</v>
      </c>
      <c r="E120" s="52">
        <v>266.296875</v>
      </c>
      <c r="F120" s="53">
        <v>0.05</v>
      </c>
      <c r="G120" s="53">
        <v>322.27971875000003</v>
      </c>
      <c r="H120" s="53">
        <v>322.27971875000003</v>
      </c>
      <c r="I120" s="43"/>
      <c r="J120" s="39"/>
      <c r="K120" s="39"/>
      <c r="L120" s="47"/>
      <c r="M120" s="47"/>
      <c r="N120" s="47"/>
      <c r="O120" s="47"/>
      <c r="P120" s="47"/>
      <c r="Q120" s="47"/>
      <c r="R120" s="47"/>
      <c r="S120" s="45" t="s">
        <v>401</v>
      </c>
      <c r="T120" s="47"/>
      <c r="U120" s="45" t="s">
        <v>401</v>
      </c>
      <c r="V120" s="45" t="s">
        <v>401</v>
      </c>
      <c r="W120" s="45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</row>
    <row r="121" spans="1:34" ht="13.8">
      <c r="A121" s="49" t="s">
        <v>398</v>
      </c>
      <c r="B121" s="50" t="s">
        <v>412</v>
      </c>
      <c r="C121" s="51" t="s">
        <v>413</v>
      </c>
      <c r="D121" s="52">
        <v>369.07812500000006</v>
      </c>
      <c r="E121" s="52">
        <v>369.07812500000006</v>
      </c>
      <c r="F121" s="53">
        <v>0.05</v>
      </c>
      <c r="G121" s="53">
        <v>446.64503125000005</v>
      </c>
      <c r="H121" s="53">
        <v>446.64503125000005</v>
      </c>
      <c r="I121" s="43"/>
      <c r="J121" s="39"/>
      <c r="K121" s="39"/>
      <c r="L121" s="47"/>
      <c r="M121" s="47"/>
      <c r="N121" s="47"/>
      <c r="O121" s="47"/>
      <c r="P121" s="47"/>
      <c r="Q121" s="47"/>
      <c r="R121" s="47"/>
      <c r="S121" s="45" t="s">
        <v>401</v>
      </c>
      <c r="T121" s="47"/>
      <c r="U121" s="45" t="s">
        <v>401</v>
      </c>
      <c r="V121" s="45" t="s">
        <v>401</v>
      </c>
      <c r="W121" s="45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</row>
    <row r="122" spans="1:34" ht="13.8">
      <c r="A122" s="49" t="s">
        <v>398</v>
      </c>
      <c r="B122" s="50" t="s">
        <v>414</v>
      </c>
      <c r="C122" s="51" t="s">
        <v>415</v>
      </c>
      <c r="D122" s="52">
        <v>154.171875</v>
      </c>
      <c r="E122" s="52">
        <v>154.171875</v>
      </c>
      <c r="F122" s="53">
        <v>0.05</v>
      </c>
      <c r="G122" s="53">
        <v>186.60846875000001</v>
      </c>
      <c r="H122" s="53">
        <v>186.60846875000001</v>
      </c>
      <c r="I122" s="43"/>
      <c r="J122" s="39"/>
      <c r="K122" s="39"/>
      <c r="L122" s="47"/>
      <c r="M122" s="47"/>
      <c r="N122" s="47"/>
      <c r="O122" s="47"/>
      <c r="P122" s="47"/>
      <c r="Q122" s="47"/>
      <c r="R122" s="47"/>
      <c r="S122" s="45" t="s">
        <v>401</v>
      </c>
      <c r="T122" s="47"/>
      <c r="U122" s="45" t="s">
        <v>401</v>
      </c>
      <c r="V122" s="45" t="s">
        <v>401</v>
      </c>
      <c r="W122" s="45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</row>
    <row r="123" spans="1:34" ht="13.8">
      <c r="A123" s="49" t="s">
        <v>398</v>
      </c>
      <c r="B123" s="50" t="s">
        <v>416</v>
      </c>
      <c r="C123" s="51" t="s">
        <v>417</v>
      </c>
      <c r="D123" s="52">
        <v>355.0625</v>
      </c>
      <c r="E123" s="52">
        <v>355.0625</v>
      </c>
      <c r="F123" s="53">
        <v>0.05</v>
      </c>
      <c r="G123" s="53">
        <v>429.686125</v>
      </c>
      <c r="H123" s="53">
        <v>429.686125</v>
      </c>
      <c r="I123" s="43"/>
      <c r="J123" s="39"/>
      <c r="K123" s="39"/>
      <c r="L123" s="47"/>
      <c r="M123" s="47"/>
      <c r="N123" s="47"/>
      <c r="O123" s="47"/>
      <c r="P123" s="47"/>
      <c r="Q123" s="47"/>
      <c r="R123" s="47"/>
      <c r="S123" s="45" t="s">
        <v>401</v>
      </c>
      <c r="T123" s="47"/>
      <c r="U123" s="45" t="s">
        <v>401</v>
      </c>
      <c r="V123" s="45" t="s">
        <v>401</v>
      </c>
      <c r="W123" s="45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</row>
    <row r="124" spans="1:34" ht="13.8">
      <c r="A124" s="54" t="s">
        <v>398</v>
      </c>
      <c r="B124" s="36" t="s">
        <v>418</v>
      </c>
      <c r="C124" s="36" t="s">
        <v>419</v>
      </c>
      <c r="D124" s="55">
        <v>443.82812499999994</v>
      </c>
      <c r="E124" s="55">
        <v>443.82812499999994</v>
      </c>
      <c r="F124" s="53">
        <v>0.05</v>
      </c>
      <c r="G124" s="30">
        <v>537.09253124999998</v>
      </c>
      <c r="H124" s="30">
        <v>537.09253124999998</v>
      </c>
      <c r="I124" s="56"/>
      <c r="J124" s="39"/>
      <c r="K124" s="39"/>
      <c r="L124" s="47"/>
      <c r="M124" s="47"/>
      <c r="N124" s="47"/>
      <c r="O124" s="47"/>
      <c r="P124" s="47"/>
      <c r="Q124" s="47"/>
      <c r="R124" s="47"/>
      <c r="S124" s="45" t="s">
        <v>401</v>
      </c>
      <c r="T124" s="47"/>
      <c r="U124" s="45" t="s">
        <v>401</v>
      </c>
      <c r="V124" s="45" t="s">
        <v>401</v>
      </c>
      <c r="W124" s="45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</row>
    <row r="125" spans="1:34" ht="13.8">
      <c r="A125" s="54" t="s">
        <v>398</v>
      </c>
      <c r="B125" s="36" t="s">
        <v>420</v>
      </c>
      <c r="C125" s="36" t="s">
        <v>421</v>
      </c>
      <c r="D125" s="55">
        <v>24.293750000000003</v>
      </c>
      <c r="E125" s="53">
        <v>24.293750000000003</v>
      </c>
      <c r="F125" s="53">
        <v>0.05</v>
      </c>
      <c r="G125" s="30">
        <v>29.455937500000005</v>
      </c>
      <c r="H125" s="30">
        <v>29.455937500000005</v>
      </c>
      <c r="I125" s="56"/>
      <c r="J125" s="39"/>
      <c r="K125" s="39"/>
      <c r="L125" s="47"/>
      <c r="M125" s="47"/>
      <c r="N125" s="47"/>
      <c r="O125" s="47"/>
      <c r="P125" s="47"/>
      <c r="Q125" s="47"/>
      <c r="R125" s="47"/>
      <c r="S125" s="45" t="s">
        <v>401</v>
      </c>
      <c r="T125" s="47"/>
      <c r="U125" s="45" t="s">
        <v>401</v>
      </c>
      <c r="V125" s="45" t="s">
        <v>401</v>
      </c>
      <c r="W125" s="45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</row>
    <row r="126" spans="1:34" ht="13.8">
      <c r="A126" s="54" t="s">
        <v>398</v>
      </c>
      <c r="B126" s="36" t="s">
        <v>422</v>
      </c>
      <c r="C126" s="36" t="s">
        <v>423</v>
      </c>
      <c r="D126" s="55">
        <v>256.953125</v>
      </c>
      <c r="E126" s="53">
        <v>256.953125</v>
      </c>
      <c r="F126" s="53">
        <v>0.05</v>
      </c>
      <c r="G126" s="30">
        <v>310.97378125</v>
      </c>
      <c r="H126" s="30">
        <v>310.97378125</v>
      </c>
      <c r="I126" s="56"/>
      <c r="J126" s="39"/>
      <c r="K126" s="39"/>
      <c r="L126" s="47"/>
      <c r="M126" s="47"/>
      <c r="N126" s="47"/>
      <c r="O126" s="47"/>
      <c r="P126" s="47"/>
      <c r="Q126" s="47"/>
      <c r="R126" s="47"/>
      <c r="S126" s="45" t="s">
        <v>401</v>
      </c>
      <c r="T126" s="47"/>
      <c r="U126" s="45" t="s">
        <v>401</v>
      </c>
      <c r="V126" s="45" t="s">
        <v>401</v>
      </c>
      <c r="W126" s="45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</row>
    <row r="127" spans="1:34" ht="13.8">
      <c r="A127" s="54" t="s">
        <v>398</v>
      </c>
      <c r="B127" s="36" t="s">
        <v>424</v>
      </c>
      <c r="C127" s="36" t="s">
        <v>425</v>
      </c>
      <c r="D127" s="55">
        <v>462.51562500000006</v>
      </c>
      <c r="E127" s="53">
        <v>462.51562500000006</v>
      </c>
      <c r="F127" s="53">
        <v>0.05</v>
      </c>
      <c r="G127" s="30">
        <v>559.70440625000003</v>
      </c>
      <c r="H127" s="30">
        <v>559.70440625000003</v>
      </c>
      <c r="I127" s="56"/>
      <c r="J127" s="39"/>
      <c r="K127" s="39"/>
      <c r="L127" s="47"/>
      <c r="M127" s="47"/>
      <c r="N127" s="47"/>
      <c r="O127" s="47"/>
      <c r="P127" s="47"/>
      <c r="Q127" s="47"/>
      <c r="R127" s="47"/>
      <c r="S127" s="45" t="s">
        <v>401</v>
      </c>
      <c r="T127" s="47"/>
      <c r="U127" s="45" t="s">
        <v>401</v>
      </c>
      <c r="V127" s="45" t="s">
        <v>401</v>
      </c>
      <c r="W127" s="45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</row>
    <row r="128" spans="1:34" ht="13.8">
      <c r="A128" s="54" t="s">
        <v>398</v>
      </c>
      <c r="B128" s="36" t="s">
        <v>426</v>
      </c>
      <c r="C128" s="36" t="s">
        <v>427</v>
      </c>
      <c r="D128" s="55">
        <v>256.953125</v>
      </c>
      <c r="E128" s="53">
        <v>256.953125</v>
      </c>
      <c r="F128" s="53">
        <v>0.05</v>
      </c>
      <c r="G128" s="30">
        <v>310.97378125</v>
      </c>
      <c r="H128" s="30">
        <v>310.97378125</v>
      </c>
      <c r="I128" s="56"/>
      <c r="J128" s="39"/>
      <c r="K128" s="39"/>
      <c r="L128" s="47"/>
      <c r="M128" s="47"/>
      <c r="N128" s="47"/>
      <c r="O128" s="47"/>
      <c r="P128" s="47"/>
      <c r="Q128" s="47"/>
      <c r="R128" s="47"/>
      <c r="S128" s="45" t="s">
        <v>401</v>
      </c>
      <c r="T128" s="47"/>
      <c r="U128" s="45" t="s">
        <v>401</v>
      </c>
      <c r="V128" s="45" t="s">
        <v>401</v>
      </c>
      <c r="W128" s="45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</row>
    <row r="129" spans="1:34" ht="13.8">
      <c r="A129" s="54" t="s">
        <v>398</v>
      </c>
      <c r="B129" s="36" t="s">
        <v>428</v>
      </c>
      <c r="C129" s="36" t="s">
        <v>429</v>
      </c>
      <c r="D129" s="55">
        <v>224.24999999999997</v>
      </c>
      <c r="E129" s="53">
        <v>224.24999999999997</v>
      </c>
      <c r="F129" s="53">
        <v>0.05</v>
      </c>
      <c r="G129" s="30">
        <v>271.40299999999996</v>
      </c>
      <c r="H129" s="30">
        <v>271.40299999999996</v>
      </c>
      <c r="I129" s="56"/>
      <c r="J129" s="39"/>
      <c r="K129" s="39"/>
      <c r="L129" s="47"/>
      <c r="M129" s="47"/>
      <c r="N129" s="47"/>
      <c r="O129" s="47"/>
      <c r="P129" s="47"/>
      <c r="Q129" s="47"/>
      <c r="R129" s="47"/>
      <c r="S129" s="45" t="s">
        <v>401</v>
      </c>
      <c r="T129" s="47"/>
      <c r="U129" s="45" t="s">
        <v>401</v>
      </c>
      <c r="V129" s="45" t="s">
        <v>401</v>
      </c>
      <c r="W129" s="45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</row>
    <row r="130" spans="1:34" ht="13.8">
      <c r="A130" s="54" t="s">
        <v>398</v>
      </c>
      <c r="B130" s="36" t="s">
        <v>430</v>
      </c>
      <c r="C130" s="36" t="s">
        <v>431</v>
      </c>
      <c r="D130" s="55">
        <v>439.90374999999995</v>
      </c>
      <c r="E130" s="53">
        <v>439.90374999999995</v>
      </c>
      <c r="F130" s="53">
        <v>0.05</v>
      </c>
      <c r="G130" s="30">
        <v>532.3440374999999</v>
      </c>
      <c r="H130" s="30">
        <v>532.3440374999999</v>
      </c>
      <c r="I130" s="56"/>
      <c r="J130" s="39"/>
      <c r="K130" s="39"/>
      <c r="L130" s="47"/>
      <c r="M130" s="47"/>
      <c r="N130" s="47"/>
      <c r="O130" s="47"/>
      <c r="P130" s="47"/>
      <c r="Q130" s="47"/>
      <c r="R130" s="47"/>
      <c r="S130" s="45" t="s">
        <v>401</v>
      </c>
      <c r="T130" s="47"/>
      <c r="U130" s="45" t="s">
        <v>401</v>
      </c>
      <c r="V130" s="45" t="s">
        <v>401</v>
      </c>
      <c r="W130" s="45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</row>
    <row r="131" spans="1:34" ht="13.8">
      <c r="A131" s="54" t="s">
        <v>398</v>
      </c>
      <c r="B131" s="36" t="s">
        <v>432</v>
      </c>
      <c r="C131" s="36" t="s">
        <v>433</v>
      </c>
      <c r="D131" s="55">
        <v>270.03437500000001</v>
      </c>
      <c r="E131" s="53">
        <v>270.03437500000001</v>
      </c>
      <c r="F131" s="53">
        <v>0.05</v>
      </c>
      <c r="G131" s="30">
        <v>326.80209375000004</v>
      </c>
      <c r="H131" s="30">
        <v>326.80209375000004</v>
      </c>
      <c r="I131" s="56"/>
      <c r="J131" s="39"/>
      <c r="K131" s="39"/>
      <c r="L131" s="47"/>
      <c r="M131" s="47"/>
      <c r="N131" s="47"/>
      <c r="O131" s="47"/>
      <c r="P131" s="47"/>
      <c r="Q131" s="47"/>
      <c r="R131" s="47"/>
      <c r="S131" s="45" t="s">
        <v>401</v>
      </c>
      <c r="T131" s="47"/>
      <c r="U131" s="45" t="s">
        <v>401</v>
      </c>
      <c r="V131" s="45" t="s">
        <v>401</v>
      </c>
      <c r="W131" s="45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</row>
    <row r="132" spans="1:34" ht="13.8">
      <c r="A132" s="54" t="s">
        <v>398</v>
      </c>
      <c r="B132" s="36" t="s">
        <v>434</v>
      </c>
      <c r="C132" s="36" t="s">
        <v>435</v>
      </c>
      <c r="D132" s="55">
        <v>270.03437500000001</v>
      </c>
      <c r="E132" s="53">
        <v>270.03437500000001</v>
      </c>
      <c r="F132" s="53">
        <v>0.05</v>
      </c>
      <c r="G132" s="30">
        <v>326.80209375000004</v>
      </c>
      <c r="H132" s="30">
        <v>326.80209375000004</v>
      </c>
      <c r="I132" s="56"/>
      <c r="J132" s="39"/>
      <c r="K132" s="39"/>
      <c r="L132" s="47"/>
      <c r="M132" s="47"/>
      <c r="N132" s="47"/>
      <c r="O132" s="47"/>
      <c r="P132" s="47"/>
      <c r="Q132" s="47"/>
      <c r="R132" s="47"/>
      <c r="S132" s="45" t="s">
        <v>401</v>
      </c>
      <c r="T132" s="47"/>
      <c r="U132" s="45" t="s">
        <v>401</v>
      </c>
      <c r="V132" s="45" t="s">
        <v>401</v>
      </c>
      <c r="W132" s="45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</row>
    <row r="133" spans="1:34" ht="13.8">
      <c r="A133" s="54" t="s">
        <v>398</v>
      </c>
      <c r="B133" s="36" t="s">
        <v>436</v>
      </c>
      <c r="C133" s="36" t="s">
        <v>437</v>
      </c>
      <c r="D133" s="55">
        <v>29.993437499999999</v>
      </c>
      <c r="E133" s="53">
        <v>29.993437499999999</v>
      </c>
      <c r="F133" s="53">
        <v>0.05</v>
      </c>
      <c r="G133" s="30">
        <v>36.352559374999998</v>
      </c>
      <c r="H133" s="30">
        <v>36.352559374999998</v>
      </c>
      <c r="I133" s="56"/>
      <c r="J133" s="39"/>
      <c r="K133" s="39"/>
      <c r="L133" s="47"/>
      <c r="M133" s="47"/>
      <c r="N133" s="47"/>
      <c r="O133" s="47"/>
      <c r="P133" s="47"/>
      <c r="Q133" s="47"/>
      <c r="R133" s="47"/>
      <c r="S133" s="45" t="s">
        <v>401</v>
      </c>
      <c r="T133" s="47"/>
      <c r="U133" s="45" t="s">
        <v>401</v>
      </c>
      <c r="V133" s="45" t="s">
        <v>401</v>
      </c>
      <c r="W133" s="45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</row>
    <row r="134" spans="1:34" ht="13.8">
      <c r="A134" s="54" t="s">
        <v>398</v>
      </c>
      <c r="B134" s="36" t="s">
        <v>438</v>
      </c>
      <c r="C134" s="36" t="s">
        <v>439</v>
      </c>
      <c r="D134" s="55">
        <v>137.62409375000001</v>
      </c>
      <c r="E134" s="53">
        <v>137.62409375000001</v>
      </c>
      <c r="F134" s="53">
        <v>0.05</v>
      </c>
      <c r="G134" s="30">
        <v>166.58565343750001</v>
      </c>
      <c r="H134" s="30">
        <v>166.58565343750001</v>
      </c>
      <c r="I134" s="56"/>
      <c r="J134" s="39"/>
      <c r="K134" s="39"/>
      <c r="L134" s="47"/>
      <c r="M134" s="47"/>
      <c r="N134" s="47"/>
      <c r="O134" s="47"/>
      <c r="P134" s="47"/>
      <c r="Q134" s="47"/>
      <c r="R134" s="47"/>
      <c r="S134" s="45" t="s">
        <v>401</v>
      </c>
      <c r="T134" s="47"/>
      <c r="U134" s="45" t="s">
        <v>401</v>
      </c>
      <c r="V134" s="45" t="s">
        <v>401</v>
      </c>
      <c r="W134" s="45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</row>
    <row r="135" spans="1:34" ht="13.8">
      <c r="A135" s="54" t="s">
        <v>398</v>
      </c>
      <c r="B135" s="36" t="s">
        <v>440</v>
      </c>
      <c r="C135" s="36" t="s">
        <v>441</v>
      </c>
      <c r="D135" s="55">
        <v>136.37203124999999</v>
      </c>
      <c r="E135" s="53">
        <v>136.37203124999999</v>
      </c>
      <c r="F135" s="53">
        <v>0.05</v>
      </c>
      <c r="G135" s="30">
        <v>165.0706578125</v>
      </c>
      <c r="H135" s="30">
        <v>165.0706578125</v>
      </c>
      <c r="I135" s="56"/>
      <c r="J135" s="39"/>
      <c r="K135" s="39"/>
      <c r="L135" s="47"/>
      <c r="M135" s="47"/>
      <c r="N135" s="47"/>
      <c r="O135" s="47"/>
      <c r="P135" s="47"/>
      <c r="Q135" s="47"/>
      <c r="R135" s="47"/>
      <c r="S135" s="45" t="s">
        <v>401</v>
      </c>
      <c r="T135" s="47"/>
      <c r="U135" s="45" t="s">
        <v>401</v>
      </c>
      <c r="V135" s="45" t="s">
        <v>401</v>
      </c>
      <c r="W135" s="45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</row>
    <row r="136" spans="1:34" ht="13.8">
      <c r="A136" s="54" t="s">
        <v>398</v>
      </c>
      <c r="B136" s="36" t="s">
        <v>442</v>
      </c>
      <c r="C136" s="36" t="s">
        <v>443</v>
      </c>
      <c r="D136" s="55">
        <v>422.90746874999996</v>
      </c>
      <c r="E136" s="53">
        <v>422.90746874999996</v>
      </c>
      <c r="F136" s="53">
        <v>0.05</v>
      </c>
      <c r="G136" s="30">
        <v>511.77853718749998</v>
      </c>
      <c r="H136" s="30">
        <v>511.77853718749998</v>
      </c>
      <c r="I136" s="56"/>
      <c r="J136" s="39"/>
      <c r="K136" s="39"/>
      <c r="L136" s="47"/>
      <c r="M136" s="47"/>
      <c r="N136" s="47"/>
      <c r="O136" s="47"/>
      <c r="P136" s="47"/>
      <c r="Q136" s="47"/>
      <c r="R136" s="47"/>
      <c r="S136" s="45" t="s">
        <v>401</v>
      </c>
      <c r="T136" s="47"/>
      <c r="U136" s="45" t="s">
        <v>401</v>
      </c>
      <c r="V136" s="45" t="s">
        <v>401</v>
      </c>
      <c r="W136" s="45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</row>
    <row r="137" spans="1:34" ht="13.8">
      <c r="A137" s="54" t="s">
        <v>398</v>
      </c>
      <c r="B137" s="36" t="s">
        <v>444</v>
      </c>
      <c r="C137" s="36" t="s">
        <v>445</v>
      </c>
      <c r="D137" s="55">
        <v>315.93087500000001</v>
      </c>
      <c r="E137" s="53">
        <v>315.93087500000001</v>
      </c>
      <c r="F137" s="53">
        <v>0.05</v>
      </c>
      <c r="G137" s="30">
        <v>382.33685875000003</v>
      </c>
      <c r="H137" s="30">
        <v>382.33685875000003</v>
      </c>
      <c r="I137" s="56"/>
      <c r="J137" s="39"/>
      <c r="K137" s="39"/>
      <c r="L137" s="47"/>
      <c r="M137" s="47"/>
      <c r="N137" s="47"/>
      <c r="O137" s="47"/>
      <c r="P137" s="47"/>
      <c r="Q137" s="47"/>
      <c r="R137" s="47"/>
      <c r="S137" s="45" t="s">
        <v>401</v>
      </c>
      <c r="T137" s="47"/>
      <c r="U137" s="45" t="s">
        <v>401</v>
      </c>
      <c r="V137" s="45" t="s">
        <v>401</v>
      </c>
      <c r="W137" s="45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</row>
    <row r="138" spans="1:34" ht="13.8">
      <c r="A138" s="54" t="s">
        <v>398</v>
      </c>
      <c r="B138" s="36" t="s">
        <v>446</v>
      </c>
      <c r="C138" s="36" t="s">
        <v>447</v>
      </c>
      <c r="D138" s="55">
        <v>371.91862500000002</v>
      </c>
      <c r="E138" s="53">
        <v>371.91862500000002</v>
      </c>
      <c r="F138" s="53">
        <v>0.05</v>
      </c>
      <c r="G138" s="30">
        <v>450.08203625000004</v>
      </c>
      <c r="H138" s="30">
        <v>450.08203625000004</v>
      </c>
      <c r="I138" s="56"/>
      <c r="J138" s="39"/>
      <c r="K138" s="39"/>
      <c r="L138" s="47"/>
      <c r="M138" s="47"/>
      <c r="N138" s="47"/>
      <c r="O138" s="47"/>
      <c r="P138" s="47"/>
      <c r="Q138" s="47"/>
      <c r="R138" s="47"/>
      <c r="S138" s="45" t="s">
        <v>401</v>
      </c>
      <c r="T138" s="47"/>
      <c r="U138" s="45" t="s">
        <v>401</v>
      </c>
      <c r="V138" s="45" t="s">
        <v>401</v>
      </c>
      <c r="W138" s="45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</row>
    <row r="139" spans="1:34" ht="13.8">
      <c r="A139" s="54" t="s">
        <v>398</v>
      </c>
      <c r="B139" s="36" t="s">
        <v>448</v>
      </c>
      <c r="C139" s="36" t="s">
        <v>449</v>
      </c>
      <c r="D139" s="55">
        <v>186.95909374999999</v>
      </c>
      <c r="E139" s="53">
        <v>186.95909374999999</v>
      </c>
      <c r="F139" s="53">
        <v>0.05</v>
      </c>
      <c r="G139" s="30">
        <v>226.2810034375</v>
      </c>
      <c r="H139" s="30">
        <v>226.2810034375</v>
      </c>
      <c r="I139" s="56"/>
      <c r="J139" s="39"/>
      <c r="K139" s="39"/>
      <c r="L139" s="47"/>
      <c r="M139" s="47"/>
      <c r="N139" s="47"/>
      <c r="O139" s="47"/>
      <c r="P139" s="47"/>
      <c r="Q139" s="47"/>
      <c r="R139" s="47"/>
      <c r="S139" s="45" t="s">
        <v>401</v>
      </c>
      <c r="T139" s="47"/>
      <c r="U139" s="45" t="s">
        <v>401</v>
      </c>
      <c r="V139" s="45" t="s">
        <v>401</v>
      </c>
      <c r="W139" s="45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</row>
    <row r="140" spans="1:34" ht="13.8">
      <c r="A140" s="54" t="s">
        <v>398</v>
      </c>
      <c r="B140" s="36" t="s">
        <v>450</v>
      </c>
      <c r="C140" s="36" t="s">
        <v>451</v>
      </c>
      <c r="D140" s="55">
        <v>135.39093750000001</v>
      </c>
      <c r="E140" s="53">
        <v>135.39093750000001</v>
      </c>
      <c r="F140" s="53">
        <v>0.05</v>
      </c>
      <c r="G140" s="30">
        <v>163.88353437500001</v>
      </c>
      <c r="H140" s="30">
        <v>163.88353437500001</v>
      </c>
      <c r="I140" s="56"/>
      <c r="J140" s="39"/>
      <c r="K140" s="39"/>
      <c r="L140" s="47"/>
      <c r="M140" s="47"/>
      <c r="N140" s="47"/>
      <c r="O140" s="47"/>
      <c r="P140" s="47"/>
      <c r="Q140" s="47"/>
      <c r="R140" s="47"/>
      <c r="S140" s="45" t="s">
        <v>401</v>
      </c>
      <c r="T140" s="47"/>
      <c r="U140" s="45" t="s">
        <v>401</v>
      </c>
      <c r="V140" s="45" t="s">
        <v>401</v>
      </c>
      <c r="W140" s="45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</row>
    <row r="141" spans="1:34" ht="13.8">
      <c r="A141" s="54" t="s">
        <v>398</v>
      </c>
      <c r="B141" s="36" t="s">
        <v>452</v>
      </c>
      <c r="C141" s="36" t="s">
        <v>453</v>
      </c>
      <c r="D141" s="55">
        <v>36.440625000000004</v>
      </c>
      <c r="E141" s="53">
        <v>36.440625000000004</v>
      </c>
      <c r="F141" s="53">
        <v>0.05</v>
      </c>
      <c r="G141" s="30">
        <v>44.153656249999997</v>
      </c>
      <c r="H141" s="30">
        <v>44.153656249999997</v>
      </c>
      <c r="I141" s="56"/>
      <c r="J141" s="39"/>
      <c r="K141" s="39"/>
      <c r="L141" s="47"/>
      <c r="M141" s="47"/>
      <c r="N141" s="47"/>
      <c r="O141" s="47"/>
      <c r="P141" s="47"/>
      <c r="Q141" s="47"/>
      <c r="R141" s="47"/>
      <c r="S141" s="45" t="s">
        <v>401</v>
      </c>
      <c r="T141" s="47"/>
      <c r="U141" s="45" t="s">
        <v>401</v>
      </c>
      <c r="V141" s="45" t="s">
        <v>401</v>
      </c>
      <c r="W141" s="45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</row>
    <row r="142" spans="1:34" ht="13.8">
      <c r="A142" s="54" t="s">
        <v>398</v>
      </c>
      <c r="B142" s="36" t="s">
        <v>454</v>
      </c>
      <c r="C142" s="36" t="s">
        <v>455</v>
      </c>
      <c r="D142" s="55">
        <v>274.28578125000001</v>
      </c>
      <c r="E142" s="53">
        <v>274.28578125000001</v>
      </c>
      <c r="F142" s="53">
        <v>0.05</v>
      </c>
      <c r="G142" s="30">
        <v>331.94629531250001</v>
      </c>
      <c r="H142" s="30">
        <v>331.94629531250001</v>
      </c>
      <c r="I142" s="56"/>
      <c r="J142" s="39"/>
      <c r="K142" s="39"/>
      <c r="L142" s="47"/>
      <c r="M142" s="47"/>
      <c r="N142" s="47"/>
      <c r="O142" s="47"/>
      <c r="P142" s="47"/>
      <c r="Q142" s="47"/>
      <c r="R142" s="47"/>
      <c r="S142" s="45" t="s">
        <v>401</v>
      </c>
      <c r="T142" s="47"/>
      <c r="U142" s="45" t="s">
        <v>401</v>
      </c>
      <c r="V142" s="45" t="s">
        <v>401</v>
      </c>
      <c r="W142" s="45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</row>
    <row r="143" spans="1:34" ht="13.8">
      <c r="A143" s="54" t="s">
        <v>398</v>
      </c>
      <c r="B143" s="36" t="s">
        <v>456</v>
      </c>
      <c r="C143" s="36" t="s">
        <v>457</v>
      </c>
      <c r="D143" s="55">
        <v>300.93415624999994</v>
      </c>
      <c r="E143" s="53">
        <v>300.93415624999994</v>
      </c>
      <c r="F143" s="53">
        <v>0.05</v>
      </c>
      <c r="G143" s="30">
        <v>364.19082906249992</v>
      </c>
      <c r="H143" s="30">
        <v>364.19082906249992</v>
      </c>
      <c r="I143" s="56"/>
      <c r="J143" s="39"/>
      <c r="K143" s="39"/>
      <c r="L143" s="47"/>
      <c r="M143" s="47"/>
      <c r="N143" s="47"/>
      <c r="O143" s="47"/>
      <c r="P143" s="47"/>
      <c r="Q143" s="47"/>
      <c r="R143" s="47"/>
      <c r="S143" s="45" t="s">
        <v>401</v>
      </c>
      <c r="T143" s="47"/>
      <c r="U143" s="45" t="s">
        <v>401</v>
      </c>
      <c r="V143" s="45" t="s">
        <v>401</v>
      </c>
      <c r="W143" s="45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</row>
    <row r="144" spans="1:34" ht="13.8">
      <c r="A144" s="54" t="s">
        <v>398</v>
      </c>
      <c r="B144" s="36" t="s">
        <v>458</v>
      </c>
      <c r="C144" s="36" t="s">
        <v>459</v>
      </c>
      <c r="D144" s="55">
        <v>31.759406249999998</v>
      </c>
      <c r="E144" s="53">
        <v>31.759406249999998</v>
      </c>
      <c r="F144" s="53">
        <v>0.05</v>
      </c>
      <c r="G144" s="30">
        <v>38.4893815625</v>
      </c>
      <c r="H144" s="30">
        <v>38.4893815625</v>
      </c>
      <c r="I144" s="56"/>
      <c r="J144" s="39"/>
      <c r="K144" s="39"/>
      <c r="L144" s="47"/>
      <c r="M144" s="47"/>
      <c r="N144" s="47"/>
      <c r="O144" s="47"/>
      <c r="P144" s="47"/>
      <c r="Q144" s="47"/>
      <c r="R144" s="47"/>
      <c r="S144" s="45" t="s">
        <v>401</v>
      </c>
      <c r="T144" s="47"/>
      <c r="U144" s="45" t="s">
        <v>401</v>
      </c>
      <c r="V144" s="45" t="s">
        <v>401</v>
      </c>
      <c r="W144" s="45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</row>
    <row r="145" spans="1:34" ht="13.8">
      <c r="A145" s="54" t="s">
        <v>398</v>
      </c>
      <c r="B145" s="36" t="s">
        <v>460</v>
      </c>
      <c r="C145" s="36" t="s">
        <v>461</v>
      </c>
      <c r="D145" s="55">
        <v>22.135343750000001</v>
      </c>
      <c r="E145" s="53">
        <v>22.135343750000001</v>
      </c>
      <c r="F145" s="53">
        <v>0.05</v>
      </c>
      <c r="G145" s="30">
        <v>26.844265937500001</v>
      </c>
      <c r="H145" s="30">
        <v>26.844265937500001</v>
      </c>
      <c r="I145" s="56"/>
      <c r="J145" s="39"/>
      <c r="K145" s="39"/>
      <c r="L145" s="47"/>
      <c r="M145" s="47"/>
      <c r="N145" s="47"/>
      <c r="O145" s="47"/>
      <c r="P145" s="47"/>
      <c r="Q145" s="47"/>
      <c r="R145" s="47"/>
      <c r="S145" s="45" t="s">
        <v>401</v>
      </c>
      <c r="T145" s="47"/>
      <c r="U145" s="45" t="s">
        <v>401</v>
      </c>
      <c r="V145" s="45" t="s">
        <v>401</v>
      </c>
      <c r="W145" s="45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</row>
    <row r="146" spans="1:34" ht="13.8">
      <c r="A146" s="54" t="s">
        <v>398</v>
      </c>
      <c r="B146" s="36" t="s">
        <v>462</v>
      </c>
      <c r="C146" s="36" t="s">
        <v>463</v>
      </c>
      <c r="D146" s="55">
        <v>1232.7302812500002</v>
      </c>
      <c r="E146" s="53">
        <v>1232.7302812500002</v>
      </c>
      <c r="F146" s="53">
        <v>0.05</v>
      </c>
      <c r="G146" s="30">
        <v>1491.6641403125002</v>
      </c>
      <c r="H146" s="30">
        <v>1491.6641403125002</v>
      </c>
      <c r="I146" s="56"/>
      <c r="J146" s="39"/>
      <c r="K146" s="39"/>
      <c r="L146" s="47"/>
      <c r="M146" s="47"/>
      <c r="N146" s="47"/>
      <c r="O146" s="47"/>
      <c r="P146" s="47"/>
      <c r="Q146" s="47"/>
      <c r="R146" s="47"/>
      <c r="S146" s="45" t="s">
        <v>401</v>
      </c>
      <c r="T146" s="47"/>
      <c r="U146" s="45" t="s">
        <v>401</v>
      </c>
      <c r="V146" s="45" t="s">
        <v>401</v>
      </c>
      <c r="W146" s="45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</row>
    <row r="147" spans="1:34" ht="13.8">
      <c r="A147" s="54" t="s">
        <v>398</v>
      </c>
      <c r="B147" s="36" t="s">
        <v>464</v>
      </c>
      <c r="C147" s="36" t="s">
        <v>465</v>
      </c>
      <c r="D147" s="55">
        <v>191.54687499999997</v>
      </c>
      <c r="E147" s="53">
        <v>191.54687499999997</v>
      </c>
      <c r="F147" s="53">
        <v>0.05</v>
      </c>
      <c r="G147" s="30">
        <v>231.83221874999998</v>
      </c>
      <c r="H147" s="30">
        <v>231.83221874999998</v>
      </c>
      <c r="I147" s="56"/>
      <c r="J147" s="39"/>
      <c r="K147" s="39"/>
      <c r="L147" s="47"/>
      <c r="M147" s="47"/>
      <c r="N147" s="47"/>
      <c r="O147" s="47"/>
      <c r="P147" s="47"/>
      <c r="Q147" s="47"/>
      <c r="R147" s="47"/>
      <c r="S147" s="45" t="s">
        <v>401</v>
      </c>
      <c r="T147" s="47"/>
      <c r="U147" s="45" t="s">
        <v>401</v>
      </c>
      <c r="V147" s="45" t="s">
        <v>401</v>
      </c>
      <c r="W147" s="45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</row>
    <row r="148" spans="1:34" ht="13.8">
      <c r="A148" s="54" t="s">
        <v>398</v>
      </c>
      <c r="B148" s="36" t="s">
        <v>466</v>
      </c>
      <c r="C148" s="36" t="s">
        <v>467</v>
      </c>
      <c r="D148" s="55">
        <v>340.11249999999995</v>
      </c>
      <c r="E148" s="53">
        <v>340.11249999999995</v>
      </c>
      <c r="F148" s="53">
        <v>0.05</v>
      </c>
      <c r="G148" s="30">
        <v>411.59662499999996</v>
      </c>
      <c r="H148" s="30">
        <v>411.59662499999996</v>
      </c>
      <c r="I148" s="56"/>
      <c r="J148" s="39"/>
      <c r="K148" s="39"/>
      <c r="L148" s="47"/>
      <c r="M148" s="47"/>
      <c r="N148" s="47"/>
      <c r="O148" s="47"/>
      <c r="P148" s="47"/>
      <c r="Q148" s="47"/>
      <c r="R148" s="47"/>
      <c r="S148" s="45" t="s">
        <v>401</v>
      </c>
      <c r="T148" s="47"/>
      <c r="U148" s="45" t="s">
        <v>401</v>
      </c>
      <c r="V148" s="45" t="s">
        <v>401</v>
      </c>
      <c r="W148" s="45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</row>
    <row r="149" spans="1:34" ht="13.8">
      <c r="A149" s="54" t="s">
        <v>398</v>
      </c>
      <c r="B149" s="36" t="s">
        <v>468</v>
      </c>
      <c r="C149" s="36" t="s">
        <v>469</v>
      </c>
      <c r="D149" s="55">
        <v>300.27075000000002</v>
      </c>
      <c r="E149" s="53">
        <v>300.27075000000002</v>
      </c>
      <c r="F149" s="53">
        <v>0.05</v>
      </c>
      <c r="G149" s="30">
        <v>363.38810750000005</v>
      </c>
      <c r="H149" s="30">
        <v>363.38810750000005</v>
      </c>
      <c r="I149" s="56"/>
      <c r="J149" s="39"/>
      <c r="K149" s="39"/>
      <c r="L149" s="47"/>
      <c r="M149" s="47"/>
      <c r="N149" s="47"/>
      <c r="O149" s="47"/>
      <c r="P149" s="47"/>
      <c r="Q149" s="47"/>
      <c r="R149" s="47"/>
      <c r="S149" s="45" t="s">
        <v>401</v>
      </c>
      <c r="T149" s="47"/>
      <c r="U149" s="45" t="s">
        <v>401</v>
      </c>
      <c r="V149" s="45" t="s">
        <v>401</v>
      </c>
      <c r="W149" s="45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</row>
    <row r="150" spans="1:34" ht="13.8">
      <c r="A150" s="54" t="s">
        <v>398</v>
      </c>
      <c r="B150" s="36" t="s">
        <v>470</v>
      </c>
      <c r="C150" s="36" t="s">
        <v>471</v>
      </c>
      <c r="D150" s="55">
        <v>400.36100000000005</v>
      </c>
      <c r="E150" s="53">
        <v>400.36100000000005</v>
      </c>
      <c r="F150" s="53">
        <v>0.05</v>
      </c>
      <c r="G150" s="30">
        <v>484.49731000000008</v>
      </c>
      <c r="H150" s="30">
        <v>484.49731000000008</v>
      </c>
      <c r="I150" s="56"/>
      <c r="J150" s="39"/>
      <c r="K150" s="39"/>
      <c r="L150" s="47"/>
      <c r="M150" s="47"/>
      <c r="N150" s="47"/>
      <c r="O150" s="47"/>
      <c r="P150" s="47"/>
      <c r="Q150" s="47"/>
      <c r="R150" s="47"/>
      <c r="S150" s="45" t="s">
        <v>401</v>
      </c>
      <c r="T150" s="47"/>
      <c r="U150" s="45" t="s">
        <v>401</v>
      </c>
      <c r="V150" s="45" t="s">
        <v>401</v>
      </c>
      <c r="W150" s="45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</row>
    <row r="151" spans="1:34" ht="13.8">
      <c r="A151" s="54" t="s">
        <v>398</v>
      </c>
      <c r="B151" s="36" t="s">
        <v>472</v>
      </c>
      <c r="C151" s="36" t="s">
        <v>473</v>
      </c>
      <c r="D151" s="55">
        <v>500.45125000000002</v>
      </c>
      <c r="E151" s="53">
        <v>500.45125000000002</v>
      </c>
      <c r="F151" s="53">
        <v>0.05</v>
      </c>
      <c r="G151" s="30">
        <v>605.60651250000001</v>
      </c>
      <c r="H151" s="30">
        <v>605.60651250000001</v>
      </c>
      <c r="I151" s="56"/>
      <c r="J151" s="39"/>
      <c r="K151" s="39"/>
      <c r="L151" s="47"/>
      <c r="M151" s="47"/>
      <c r="N151" s="47"/>
      <c r="O151" s="47"/>
      <c r="P151" s="47"/>
      <c r="Q151" s="47"/>
      <c r="R151" s="47"/>
      <c r="S151" s="45" t="s">
        <v>401</v>
      </c>
      <c r="T151" s="47"/>
      <c r="U151" s="45" t="s">
        <v>401</v>
      </c>
      <c r="V151" s="45" t="s">
        <v>401</v>
      </c>
      <c r="W151" s="45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</row>
    <row r="152" spans="1:34" ht="13.8">
      <c r="A152" s="54" t="s">
        <v>398</v>
      </c>
      <c r="B152" s="36" t="s">
        <v>474</v>
      </c>
      <c r="C152" s="36" t="s">
        <v>475</v>
      </c>
      <c r="D152" s="55">
        <v>1000.9025</v>
      </c>
      <c r="E152" s="53">
        <v>1000.9025</v>
      </c>
      <c r="F152" s="53">
        <v>0.05</v>
      </c>
      <c r="G152" s="30">
        <v>1211.152525</v>
      </c>
      <c r="H152" s="30">
        <v>1211.152525</v>
      </c>
      <c r="I152" s="56"/>
      <c r="J152" s="39"/>
      <c r="K152" s="39"/>
      <c r="L152" s="47"/>
      <c r="M152" s="47"/>
      <c r="N152" s="47"/>
      <c r="O152" s="47"/>
      <c r="P152" s="47"/>
      <c r="Q152" s="47"/>
      <c r="R152" s="47"/>
      <c r="S152" s="45" t="s">
        <v>401</v>
      </c>
      <c r="T152" s="47"/>
      <c r="U152" s="45" t="s">
        <v>401</v>
      </c>
      <c r="V152" s="45" t="s">
        <v>401</v>
      </c>
      <c r="W152" s="45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</row>
    <row r="153" spans="1:34" ht="13.8">
      <c r="A153" s="54" t="s">
        <v>398</v>
      </c>
      <c r="B153" s="36" t="s">
        <v>476</v>
      </c>
      <c r="C153" s="36" t="s">
        <v>477</v>
      </c>
      <c r="D153" s="55">
        <v>621.86393750000002</v>
      </c>
      <c r="E153" s="53">
        <v>621.86393750000002</v>
      </c>
      <c r="F153" s="53">
        <v>0.05</v>
      </c>
      <c r="G153" s="30">
        <v>752.51586437499998</v>
      </c>
      <c r="H153" s="30">
        <v>752.51586437499998</v>
      </c>
      <c r="I153" s="56"/>
      <c r="J153" s="39"/>
      <c r="K153" s="39"/>
      <c r="L153" s="47"/>
      <c r="M153" s="47"/>
      <c r="N153" s="47"/>
      <c r="O153" s="47"/>
      <c r="P153" s="47"/>
      <c r="Q153" s="47"/>
      <c r="R153" s="47"/>
      <c r="S153" s="45" t="s">
        <v>401</v>
      </c>
      <c r="T153" s="47"/>
      <c r="U153" s="45" t="s">
        <v>401</v>
      </c>
      <c r="V153" s="45" t="s">
        <v>401</v>
      </c>
      <c r="W153" s="45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</row>
    <row r="154" spans="1:34" ht="13.8">
      <c r="A154" s="54" t="s">
        <v>398</v>
      </c>
      <c r="B154" s="36" t="s">
        <v>478</v>
      </c>
      <c r="C154" s="36" t="s">
        <v>479</v>
      </c>
      <c r="D154" s="55">
        <v>390.91446875000003</v>
      </c>
      <c r="E154" s="53">
        <v>390.91446875000003</v>
      </c>
      <c r="F154" s="53">
        <v>0.05</v>
      </c>
      <c r="G154" s="30">
        <v>473.06700718750005</v>
      </c>
      <c r="H154" s="30">
        <v>473.06700718750005</v>
      </c>
      <c r="I154" s="56"/>
      <c r="J154" s="39"/>
      <c r="K154" s="39"/>
      <c r="L154" s="47"/>
      <c r="M154" s="47"/>
      <c r="N154" s="47"/>
      <c r="O154" s="47"/>
      <c r="P154" s="47"/>
      <c r="Q154" s="47"/>
      <c r="R154" s="47"/>
      <c r="S154" s="45" t="s">
        <v>401</v>
      </c>
      <c r="T154" s="47"/>
      <c r="U154" s="45" t="s">
        <v>401</v>
      </c>
      <c r="V154" s="45" t="s">
        <v>401</v>
      </c>
      <c r="W154" s="45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</row>
    <row r="155" spans="1:34" ht="13.8">
      <c r="A155" s="54" t="s">
        <v>398</v>
      </c>
      <c r="B155" s="36" t="s">
        <v>480</v>
      </c>
      <c r="C155" s="36" t="s">
        <v>481</v>
      </c>
      <c r="D155" s="55">
        <v>259.94312499999995</v>
      </c>
      <c r="E155" s="53">
        <v>259.94312499999995</v>
      </c>
      <c r="F155" s="53">
        <v>0.05</v>
      </c>
      <c r="G155" s="30">
        <v>314.59168124999997</v>
      </c>
      <c r="H155" s="30">
        <v>314.59168124999997</v>
      </c>
      <c r="I155" s="56"/>
      <c r="J155" s="39"/>
      <c r="K155" s="39"/>
      <c r="L155" s="47"/>
      <c r="M155" s="47"/>
      <c r="N155" s="47"/>
      <c r="O155" s="47"/>
      <c r="P155" s="47"/>
      <c r="Q155" s="47"/>
      <c r="R155" s="47"/>
      <c r="S155" s="45" t="s">
        <v>401</v>
      </c>
      <c r="T155" s="47"/>
      <c r="U155" s="45" t="s">
        <v>401</v>
      </c>
      <c r="V155" s="45" t="s">
        <v>401</v>
      </c>
      <c r="W155" s="45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</row>
    <row r="156" spans="1:34" ht="13.8">
      <c r="A156" s="54" t="s">
        <v>398</v>
      </c>
      <c r="B156" s="36" t="s">
        <v>482</v>
      </c>
      <c r="C156" s="36" t="s">
        <v>483</v>
      </c>
      <c r="D156" s="55">
        <v>557.87793750000003</v>
      </c>
      <c r="E156" s="53">
        <v>557.87793750000003</v>
      </c>
      <c r="F156" s="53">
        <v>0.05</v>
      </c>
      <c r="G156" s="30">
        <v>675.09280437500001</v>
      </c>
      <c r="H156" s="30">
        <v>675.09280437500001</v>
      </c>
      <c r="I156" s="56"/>
      <c r="J156" s="39"/>
      <c r="K156" s="39"/>
      <c r="L156" s="47"/>
      <c r="M156" s="47"/>
      <c r="N156" s="47"/>
      <c r="O156" s="47"/>
      <c r="P156" s="47"/>
      <c r="Q156" s="47"/>
      <c r="R156" s="47"/>
      <c r="S156" s="45" t="s">
        <v>401</v>
      </c>
      <c r="T156" s="47"/>
      <c r="U156" s="45" t="s">
        <v>401</v>
      </c>
      <c r="V156" s="45" t="s">
        <v>401</v>
      </c>
      <c r="W156" s="45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</row>
    <row r="157" spans="1:34" ht="13.8">
      <c r="A157" s="54" t="s">
        <v>398</v>
      </c>
      <c r="B157" s="36" t="s">
        <v>484</v>
      </c>
      <c r="C157" s="36" t="s">
        <v>485</v>
      </c>
      <c r="D157" s="55">
        <v>495.89150000000001</v>
      </c>
      <c r="E157" s="53">
        <v>495.89150000000001</v>
      </c>
      <c r="F157" s="53">
        <v>0.05</v>
      </c>
      <c r="G157" s="30">
        <v>600.08921499999997</v>
      </c>
      <c r="H157" s="30">
        <v>600.08921499999997</v>
      </c>
      <c r="I157" s="56"/>
      <c r="J157" s="39"/>
      <c r="K157" s="39"/>
      <c r="L157" s="47"/>
      <c r="M157" s="47"/>
      <c r="N157" s="47"/>
      <c r="O157" s="47"/>
      <c r="P157" s="47"/>
      <c r="Q157" s="47"/>
      <c r="R157" s="47"/>
      <c r="S157" s="45" t="s">
        <v>401</v>
      </c>
      <c r="T157" s="47"/>
      <c r="U157" s="45" t="s">
        <v>401</v>
      </c>
      <c r="V157" s="45" t="s">
        <v>401</v>
      </c>
      <c r="W157" s="45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</row>
    <row r="158" spans="1:34" ht="13.8">
      <c r="A158" s="54" t="s">
        <v>398</v>
      </c>
      <c r="B158" s="36" t="s">
        <v>486</v>
      </c>
      <c r="C158" s="36" t="s">
        <v>487</v>
      </c>
      <c r="D158" s="55">
        <v>288.93678125000002</v>
      </c>
      <c r="E158" s="53">
        <v>288.93678125000002</v>
      </c>
      <c r="F158" s="53">
        <v>0.05</v>
      </c>
      <c r="G158" s="30">
        <v>349.67400531250001</v>
      </c>
      <c r="H158" s="30">
        <v>349.67400531250001</v>
      </c>
      <c r="I158" s="56"/>
      <c r="J158" s="39"/>
      <c r="K158" s="39"/>
      <c r="L158" s="47"/>
      <c r="M158" s="47"/>
      <c r="N158" s="47"/>
      <c r="O158" s="47"/>
      <c r="P158" s="47"/>
      <c r="Q158" s="47"/>
      <c r="R158" s="47"/>
      <c r="S158" s="45" t="s">
        <v>401</v>
      </c>
      <c r="T158" s="47"/>
      <c r="U158" s="45" t="s">
        <v>401</v>
      </c>
      <c r="V158" s="45" t="s">
        <v>401</v>
      </c>
      <c r="W158" s="45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</row>
    <row r="159" spans="1:34" ht="13.8">
      <c r="A159" s="54" t="s">
        <v>398</v>
      </c>
      <c r="B159" s="36" t="s">
        <v>488</v>
      </c>
      <c r="C159" s="36" t="s">
        <v>489</v>
      </c>
      <c r="D159" s="55">
        <v>288.93678125000002</v>
      </c>
      <c r="E159" s="53">
        <v>288.93678125000002</v>
      </c>
      <c r="F159" s="53">
        <v>0.05</v>
      </c>
      <c r="G159" s="30">
        <v>349.67400531250001</v>
      </c>
      <c r="H159" s="30">
        <v>349.67400531250001</v>
      </c>
      <c r="I159" s="56"/>
      <c r="J159" s="39"/>
      <c r="K159" s="39"/>
      <c r="L159" s="47"/>
      <c r="M159" s="47"/>
      <c r="N159" s="47"/>
      <c r="O159" s="47"/>
      <c r="P159" s="47"/>
      <c r="Q159" s="47"/>
      <c r="R159" s="47"/>
      <c r="S159" s="45" t="s">
        <v>401</v>
      </c>
      <c r="T159" s="47"/>
      <c r="U159" s="45" t="s">
        <v>401</v>
      </c>
      <c r="V159" s="45" t="s">
        <v>401</v>
      </c>
      <c r="W159" s="45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</row>
    <row r="160" spans="1:34" ht="13.8">
      <c r="A160" s="54" t="s">
        <v>398</v>
      </c>
      <c r="B160" s="36" t="s">
        <v>490</v>
      </c>
      <c r="C160" s="36" t="s">
        <v>491</v>
      </c>
      <c r="D160" s="55">
        <v>17.753124999999997</v>
      </c>
      <c r="E160" s="53">
        <v>17.753124999999997</v>
      </c>
      <c r="F160" s="53">
        <v>0.05</v>
      </c>
      <c r="G160" s="30">
        <v>21.541781249999996</v>
      </c>
      <c r="H160" s="30">
        <v>21.541781249999996</v>
      </c>
      <c r="I160" s="56"/>
      <c r="J160" s="39"/>
      <c r="K160" s="39"/>
      <c r="L160" s="47"/>
      <c r="M160" s="47"/>
      <c r="N160" s="47"/>
      <c r="O160" s="47"/>
      <c r="P160" s="47"/>
      <c r="Q160" s="47"/>
      <c r="R160" s="47"/>
      <c r="S160" s="45" t="s">
        <v>401</v>
      </c>
      <c r="T160" s="47"/>
      <c r="U160" s="45" t="s">
        <v>401</v>
      </c>
      <c r="V160" s="45" t="s">
        <v>401</v>
      </c>
      <c r="W160" s="45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</row>
    <row r="161" spans="1:34" ht="13.8">
      <c r="A161" s="54" t="s">
        <v>398</v>
      </c>
      <c r="B161" s="36" t="s">
        <v>492</v>
      </c>
      <c r="C161" s="36" t="s">
        <v>493</v>
      </c>
      <c r="D161" s="55">
        <v>25.228124999999999</v>
      </c>
      <c r="E161" s="53">
        <v>25.228124999999999</v>
      </c>
      <c r="F161" s="53">
        <v>0.05</v>
      </c>
      <c r="G161" s="30">
        <v>30.586531249999997</v>
      </c>
      <c r="H161" s="30">
        <v>30.586531249999997</v>
      </c>
      <c r="I161" s="56"/>
      <c r="J161" s="39"/>
      <c r="K161" s="39"/>
      <c r="L161" s="47"/>
      <c r="M161" s="47"/>
      <c r="N161" s="47"/>
      <c r="O161" s="47"/>
      <c r="P161" s="47"/>
      <c r="Q161" s="47"/>
      <c r="R161" s="47"/>
      <c r="S161" s="45" t="s">
        <v>401</v>
      </c>
      <c r="T161" s="47"/>
      <c r="U161" s="45" t="s">
        <v>401</v>
      </c>
      <c r="V161" s="45" t="s">
        <v>401</v>
      </c>
      <c r="W161" s="45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</row>
    <row r="162" spans="1:34" ht="13.8">
      <c r="A162" s="54" t="s">
        <v>398</v>
      </c>
      <c r="B162" s="57" t="s">
        <v>494</v>
      </c>
      <c r="C162" s="57" t="s">
        <v>495</v>
      </c>
      <c r="D162" s="55">
        <v>225.20306250000004</v>
      </c>
      <c r="E162" s="53">
        <v>225.20306250000004</v>
      </c>
      <c r="F162" s="53">
        <v>0.05</v>
      </c>
      <c r="G162" s="30">
        <v>272.55620562500008</v>
      </c>
      <c r="H162" s="30">
        <v>272.55620562500008</v>
      </c>
      <c r="I162" s="56"/>
      <c r="J162" s="39"/>
      <c r="K162" s="39"/>
      <c r="L162" s="47"/>
      <c r="M162" s="47"/>
      <c r="N162" s="47"/>
      <c r="O162" s="47"/>
      <c r="P162" s="47"/>
      <c r="Q162" s="47"/>
      <c r="R162" s="47"/>
      <c r="S162" s="45" t="s">
        <v>401</v>
      </c>
      <c r="T162" s="47"/>
      <c r="U162" s="45" t="s">
        <v>401</v>
      </c>
      <c r="V162" s="45" t="s">
        <v>401</v>
      </c>
      <c r="W162" s="45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</row>
    <row r="163" spans="1:34" ht="13.8">
      <c r="A163" s="54" t="s">
        <v>398</v>
      </c>
      <c r="B163" s="36" t="s">
        <v>496</v>
      </c>
      <c r="C163" s="36" t="s">
        <v>497</v>
      </c>
      <c r="D163" s="55">
        <v>400.36100000000005</v>
      </c>
      <c r="E163" s="53">
        <v>400.36100000000005</v>
      </c>
      <c r="F163" s="53">
        <v>0.05</v>
      </c>
      <c r="G163" s="30">
        <v>484.49731000000008</v>
      </c>
      <c r="H163" s="30">
        <v>484.49731000000008</v>
      </c>
      <c r="I163" s="56"/>
      <c r="J163" s="39"/>
      <c r="K163" s="39"/>
      <c r="L163" s="47"/>
      <c r="M163" s="47"/>
      <c r="N163" s="47"/>
      <c r="O163" s="47"/>
      <c r="P163" s="47"/>
      <c r="Q163" s="47"/>
      <c r="R163" s="47"/>
      <c r="S163" s="45" t="s">
        <v>401</v>
      </c>
      <c r="T163" s="47"/>
      <c r="U163" s="45" t="s">
        <v>401</v>
      </c>
      <c r="V163" s="45" t="s">
        <v>401</v>
      </c>
      <c r="W163" s="45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</row>
    <row r="164" spans="1:34" ht="13.8">
      <c r="A164" s="54" t="s">
        <v>398</v>
      </c>
      <c r="B164" s="57" t="s">
        <v>498</v>
      </c>
      <c r="C164" s="57" t="s">
        <v>499</v>
      </c>
      <c r="D164" s="55">
        <v>1000.9025</v>
      </c>
      <c r="E164" s="53">
        <v>1000.9025</v>
      </c>
      <c r="F164" s="53">
        <v>0.05</v>
      </c>
      <c r="G164" s="30">
        <v>1211.152525</v>
      </c>
      <c r="H164" s="30">
        <v>1211.152525</v>
      </c>
      <c r="I164" s="56"/>
      <c r="J164" s="39"/>
      <c r="K164" s="39"/>
      <c r="L164" s="47"/>
      <c r="M164" s="47"/>
      <c r="N164" s="47"/>
      <c r="O164" s="47"/>
      <c r="P164" s="47"/>
      <c r="Q164" s="47"/>
      <c r="R164" s="47"/>
      <c r="S164" s="45" t="s">
        <v>401</v>
      </c>
      <c r="T164" s="47"/>
      <c r="U164" s="45" t="s">
        <v>401</v>
      </c>
      <c r="V164" s="45" t="s">
        <v>401</v>
      </c>
      <c r="W164" s="45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</row>
    <row r="165" spans="1:34" ht="13.8">
      <c r="A165" s="54" t="s">
        <v>398</v>
      </c>
      <c r="B165" s="57" t="s">
        <v>500</v>
      </c>
      <c r="C165" s="57" t="s">
        <v>501</v>
      </c>
      <c r="D165" s="55">
        <v>480.24071874999998</v>
      </c>
      <c r="E165" s="53">
        <v>480.24071874999998</v>
      </c>
      <c r="F165" s="53">
        <v>0.05</v>
      </c>
      <c r="G165" s="30">
        <v>581.15176968749995</v>
      </c>
      <c r="H165" s="30">
        <v>581.15176968749995</v>
      </c>
      <c r="I165" s="56"/>
      <c r="J165" s="39"/>
      <c r="K165" s="39"/>
      <c r="L165" s="47"/>
      <c r="M165" s="47"/>
      <c r="N165" s="47"/>
      <c r="O165" s="47"/>
      <c r="P165" s="47"/>
      <c r="Q165" s="47"/>
      <c r="R165" s="47"/>
      <c r="S165" s="45" t="s">
        <v>401</v>
      </c>
      <c r="T165" s="47"/>
      <c r="U165" s="45" t="s">
        <v>401</v>
      </c>
      <c r="V165" s="45" t="s">
        <v>401</v>
      </c>
      <c r="W165" s="45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</row>
    <row r="166" spans="1:34" ht="13.8">
      <c r="A166" s="54" t="s">
        <v>398</v>
      </c>
      <c r="B166" s="36" t="s">
        <v>502</v>
      </c>
      <c r="C166" s="36" t="s">
        <v>503</v>
      </c>
      <c r="D166" s="55">
        <v>250.22562500000001</v>
      </c>
      <c r="E166" s="53">
        <v>250.22562500000001</v>
      </c>
      <c r="F166" s="53">
        <v>0.05</v>
      </c>
      <c r="G166" s="30">
        <v>302.83350625000003</v>
      </c>
      <c r="H166" s="30">
        <v>302.83350625000003</v>
      </c>
      <c r="I166" s="56"/>
      <c r="J166" s="39"/>
      <c r="K166" s="39"/>
      <c r="L166" s="47"/>
      <c r="M166" s="47"/>
      <c r="N166" s="47"/>
      <c r="O166" s="47"/>
      <c r="P166" s="47"/>
      <c r="Q166" s="47"/>
      <c r="R166" s="47"/>
      <c r="S166" s="45" t="s">
        <v>401</v>
      </c>
      <c r="T166" s="47"/>
      <c r="U166" s="45" t="s">
        <v>401</v>
      </c>
      <c r="V166" s="45" t="s">
        <v>401</v>
      </c>
      <c r="W166" s="45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</row>
    <row r="167" spans="1:34" ht="13.8">
      <c r="A167" s="54" t="s">
        <v>398</v>
      </c>
      <c r="B167" s="36" t="s">
        <v>504</v>
      </c>
      <c r="C167" s="36" t="s">
        <v>505</v>
      </c>
      <c r="D167" s="55">
        <v>1428.659375</v>
      </c>
      <c r="E167" s="53">
        <v>1428.659375</v>
      </c>
      <c r="F167" s="53">
        <v>0.05</v>
      </c>
      <c r="G167" s="30">
        <v>1728.7383437499998</v>
      </c>
      <c r="H167" s="30">
        <v>1728.7383437499998</v>
      </c>
      <c r="I167" s="56"/>
      <c r="J167" s="39"/>
      <c r="K167" s="39"/>
      <c r="L167" s="47"/>
      <c r="M167" s="47"/>
      <c r="N167" s="47"/>
      <c r="O167" s="47"/>
      <c r="P167" s="47"/>
      <c r="Q167" s="47"/>
      <c r="R167" s="47"/>
      <c r="S167" s="45" t="s">
        <v>401</v>
      </c>
      <c r="T167" s="47"/>
      <c r="U167" s="45" t="s">
        <v>401</v>
      </c>
      <c r="V167" s="45" t="s">
        <v>401</v>
      </c>
      <c r="W167" s="45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</row>
    <row r="168" spans="1:34" ht="13.8">
      <c r="A168" s="54" t="s">
        <v>398</v>
      </c>
      <c r="B168" s="36" t="s">
        <v>506</v>
      </c>
      <c r="C168" s="36" t="s">
        <v>507</v>
      </c>
      <c r="D168" s="55">
        <v>553.15</v>
      </c>
      <c r="E168" s="53">
        <v>553.15</v>
      </c>
      <c r="F168" s="53">
        <v>0.05</v>
      </c>
      <c r="G168" s="30">
        <v>669.37199999999984</v>
      </c>
      <c r="H168" s="30">
        <v>669.37199999999984</v>
      </c>
      <c r="I168" s="56"/>
      <c r="J168" s="39"/>
      <c r="K168" s="39"/>
      <c r="L168" s="47"/>
      <c r="M168" s="47"/>
      <c r="N168" s="47"/>
      <c r="O168" s="47"/>
      <c r="P168" s="47"/>
      <c r="Q168" s="47"/>
      <c r="R168" s="47"/>
      <c r="S168" s="45" t="s">
        <v>401</v>
      </c>
      <c r="T168" s="47"/>
      <c r="U168" s="45" t="s">
        <v>401</v>
      </c>
      <c r="V168" s="45" t="s">
        <v>401</v>
      </c>
      <c r="W168" s="45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</row>
    <row r="169" spans="1:34" ht="13.8">
      <c r="A169" s="54" t="s">
        <v>398</v>
      </c>
      <c r="B169" s="36" t="s">
        <v>508</v>
      </c>
      <c r="C169" s="36" t="s">
        <v>509</v>
      </c>
      <c r="D169" s="55">
        <v>282.18124999999998</v>
      </c>
      <c r="E169" s="53">
        <v>282.18124999999998</v>
      </c>
      <c r="F169" s="53">
        <v>0.05</v>
      </c>
      <c r="G169" s="30">
        <v>341.49981249999996</v>
      </c>
      <c r="H169" s="30">
        <v>341.49981249999996</v>
      </c>
      <c r="I169" s="56"/>
      <c r="J169" s="39"/>
      <c r="K169" s="39"/>
      <c r="L169" s="47"/>
      <c r="M169" s="47"/>
      <c r="N169" s="47"/>
      <c r="O169" s="47"/>
      <c r="P169" s="47"/>
      <c r="Q169" s="47"/>
      <c r="R169" s="47"/>
      <c r="S169" s="45" t="s">
        <v>401</v>
      </c>
      <c r="T169" s="47"/>
      <c r="U169" s="45" t="s">
        <v>401</v>
      </c>
      <c r="V169" s="45" t="s">
        <v>401</v>
      </c>
      <c r="W169" s="45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</row>
    <row r="170" spans="1:34" ht="13.8">
      <c r="A170" s="54" t="s">
        <v>398</v>
      </c>
      <c r="B170" s="36" t="s">
        <v>510</v>
      </c>
      <c r="C170" s="36" t="s">
        <v>511</v>
      </c>
      <c r="D170" s="55">
        <v>488.67812499999997</v>
      </c>
      <c r="E170" s="53">
        <v>488.67812499999997</v>
      </c>
      <c r="F170" s="53">
        <v>0.05</v>
      </c>
      <c r="G170" s="30">
        <v>591.36103125</v>
      </c>
      <c r="H170" s="30">
        <v>591.36103125</v>
      </c>
      <c r="I170" s="56"/>
      <c r="J170" s="39"/>
      <c r="K170" s="39"/>
      <c r="L170" s="47"/>
      <c r="M170" s="47"/>
      <c r="N170" s="47"/>
      <c r="O170" s="47"/>
      <c r="P170" s="47"/>
      <c r="Q170" s="47"/>
      <c r="R170" s="47"/>
      <c r="S170" s="45" t="s">
        <v>401</v>
      </c>
      <c r="T170" s="47"/>
      <c r="U170" s="45" t="s">
        <v>401</v>
      </c>
      <c r="V170" s="45" t="s">
        <v>401</v>
      </c>
      <c r="W170" s="45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</row>
    <row r="171" spans="1:34" ht="13.8">
      <c r="A171" s="54" t="s">
        <v>398</v>
      </c>
      <c r="B171" s="36" t="s">
        <v>512</v>
      </c>
      <c r="C171" s="36" t="s">
        <v>513</v>
      </c>
      <c r="D171" s="55">
        <v>1110.971875</v>
      </c>
      <c r="E171" s="53">
        <v>1110.971875</v>
      </c>
      <c r="F171" s="53">
        <v>0.05</v>
      </c>
      <c r="G171" s="30">
        <v>1344.3364687499998</v>
      </c>
      <c r="H171" s="30">
        <v>1344.3364687499998</v>
      </c>
      <c r="I171" s="56"/>
      <c r="J171" s="39"/>
      <c r="K171" s="39"/>
      <c r="L171" s="47"/>
      <c r="M171" s="47"/>
      <c r="N171" s="47"/>
      <c r="O171" s="47"/>
      <c r="P171" s="47"/>
      <c r="Q171" s="47"/>
      <c r="R171" s="47"/>
      <c r="S171" s="45" t="s">
        <v>401</v>
      </c>
      <c r="T171" s="47"/>
      <c r="U171" s="45" t="s">
        <v>401</v>
      </c>
      <c r="V171" s="45" t="s">
        <v>401</v>
      </c>
      <c r="W171" s="45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</row>
    <row r="172" spans="1:34" ht="13.8">
      <c r="A172" s="54" t="s">
        <v>398</v>
      </c>
      <c r="B172" s="36" t="s">
        <v>514</v>
      </c>
      <c r="C172" s="36" t="s">
        <v>515</v>
      </c>
      <c r="D172" s="55">
        <v>1360.4499999999998</v>
      </c>
      <c r="E172" s="53">
        <v>1360.4499999999998</v>
      </c>
      <c r="F172" s="53">
        <v>0.05</v>
      </c>
      <c r="G172" s="30">
        <v>1646.2049999999997</v>
      </c>
      <c r="H172" s="30">
        <v>1646.2049999999997</v>
      </c>
      <c r="I172" s="56"/>
      <c r="J172" s="39"/>
      <c r="K172" s="39"/>
      <c r="L172" s="47"/>
      <c r="M172" s="47"/>
      <c r="N172" s="47"/>
      <c r="O172" s="47"/>
      <c r="P172" s="47"/>
      <c r="Q172" s="47"/>
      <c r="R172" s="47"/>
      <c r="S172" s="45" t="s">
        <v>401</v>
      </c>
      <c r="T172" s="47"/>
      <c r="U172" s="45" t="s">
        <v>401</v>
      </c>
      <c r="V172" s="45" t="s">
        <v>401</v>
      </c>
      <c r="W172" s="45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</row>
    <row r="173" spans="1:34" ht="13.8">
      <c r="A173" s="54" t="s">
        <v>398</v>
      </c>
      <c r="B173" s="36" t="s">
        <v>516</v>
      </c>
      <c r="C173" s="36" t="s">
        <v>517</v>
      </c>
      <c r="D173" s="55">
        <v>2429.375</v>
      </c>
      <c r="E173" s="53">
        <v>2429.375</v>
      </c>
      <c r="F173" s="53">
        <v>0.05</v>
      </c>
      <c r="G173" s="30">
        <v>2939.6042500000003</v>
      </c>
      <c r="H173" s="30">
        <v>2939.6042500000003</v>
      </c>
      <c r="I173" s="56"/>
      <c r="J173" s="39"/>
      <c r="K173" s="39"/>
      <c r="L173" s="47"/>
      <c r="M173" s="47"/>
      <c r="N173" s="47"/>
      <c r="O173" s="47"/>
      <c r="P173" s="47"/>
      <c r="Q173" s="47"/>
      <c r="R173" s="47"/>
      <c r="S173" s="45" t="s">
        <v>401</v>
      </c>
      <c r="T173" s="47"/>
      <c r="U173" s="45" t="s">
        <v>401</v>
      </c>
      <c r="V173" s="45" t="s">
        <v>401</v>
      </c>
      <c r="W173" s="45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</row>
    <row r="174" spans="1:34" ht="13.8">
      <c r="A174" s="54" t="s">
        <v>398</v>
      </c>
      <c r="B174" s="36" t="s">
        <v>518</v>
      </c>
      <c r="C174" s="36" t="s">
        <v>519</v>
      </c>
      <c r="D174" s="55">
        <v>3012.4250000000002</v>
      </c>
      <c r="E174" s="53">
        <v>3012.4250000000002</v>
      </c>
      <c r="F174" s="53">
        <v>0.05</v>
      </c>
      <c r="G174" s="30">
        <v>3645.0947500000002</v>
      </c>
      <c r="H174" s="30">
        <v>3645.0947500000002</v>
      </c>
      <c r="I174" s="56"/>
      <c r="J174" s="39"/>
      <c r="K174" s="39"/>
      <c r="L174" s="47"/>
      <c r="M174" s="47"/>
      <c r="N174" s="47"/>
      <c r="O174" s="47"/>
      <c r="P174" s="47"/>
      <c r="Q174" s="47"/>
      <c r="R174" s="47"/>
      <c r="S174" s="45" t="s">
        <v>401</v>
      </c>
      <c r="T174" s="47"/>
      <c r="U174" s="45" t="s">
        <v>401</v>
      </c>
      <c r="V174" s="45" t="s">
        <v>401</v>
      </c>
      <c r="W174" s="45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</row>
    <row r="175" spans="1:34" ht="13.8">
      <c r="A175" s="54" t="s">
        <v>398</v>
      </c>
      <c r="B175" s="36" t="s">
        <v>520</v>
      </c>
      <c r="C175" s="36" t="s">
        <v>521</v>
      </c>
      <c r="D175" s="55">
        <v>3109.6000000000004</v>
      </c>
      <c r="E175" s="53">
        <v>3109.6000000000004</v>
      </c>
      <c r="F175" s="53">
        <v>0.05</v>
      </c>
      <c r="G175" s="30">
        <v>3762.6765000000005</v>
      </c>
      <c r="H175" s="30">
        <v>3762.6765000000005</v>
      </c>
      <c r="I175" s="56"/>
      <c r="J175" s="39"/>
      <c r="K175" s="39"/>
      <c r="L175" s="47"/>
      <c r="M175" s="47"/>
      <c r="N175" s="47"/>
      <c r="O175" s="47"/>
      <c r="P175" s="47"/>
      <c r="Q175" s="47"/>
      <c r="R175" s="47"/>
      <c r="S175" s="45" t="s">
        <v>401</v>
      </c>
      <c r="T175" s="47"/>
      <c r="U175" s="45" t="s">
        <v>401</v>
      </c>
      <c r="V175" s="45" t="s">
        <v>401</v>
      </c>
      <c r="W175" s="45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</row>
    <row r="176" spans="1:34" ht="13.8">
      <c r="A176" s="54" t="s">
        <v>398</v>
      </c>
      <c r="B176" s="36" t="s">
        <v>522</v>
      </c>
      <c r="C176" s="36" t="s">
        <v>523</v>
      </c>
      <c r="D176" s="55">
        <v>1779.9843750000002</v>
      </c>
      <c r="E176" s="53">
        <v>1779.9843750000002</v>
      </c>
      <c r="F176" s="53">
        <v>0.05</v>
      </c>
      <c r="G176" s="30">
        <v>2153.8415937500004</v>
      </c>
      <c r="H176" s="30">
        <v>2153.8415937500004</v>
      </c>
      <c r="I176" s="56"/>
      <c r="J176" s="39"/>
      <c r="K176" s="39"/>
      <c r="L176" s="47"/>
      <c r="M176" s="47"/>
      <c r="N176" s="47"/>
      <c r="O176" s="47"/>
      <c r="P176" s="47"/>
      <c r="Q176" s="47"/>
      <c r="R176" s="47"/>
      <c r="S176" s="45" t="s">
        <v>401</v>
      </c>
      <c r="T176" s="47"/>
      <c r="U176" s="45" t="s">
        <v>401</v>
      </c>
      <c r="V176" s="45" t="s">
        <v>401</v>
      </c>
      <c r="W176" s="45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</row>
    <row r="177" spans="1:34" ht="13.8">
      <c r="A177" s="54" t="s">
        <v>398</v>
      </c>
      <c r="B177" s="36" t="s">
        <v>524</v>
      </c>
      <c r="C177" s="36" t="s">
        <v>525</v>
      </c>
      <c r="D177" s="55">
        <v>1224.405</v>
      </c>
      <c r="E177" s="53">
        <v>1224.405</v>
      </c>
      <c r="F177" s="53">
        <v>0.05</v>
      </c>
      <c r="G177" s="30">
        <v>1481.5905499999999</v>
      </c>
      <c r="H177" s="30">
        <v>1481.5905499999999</v>
      </c>
      <c r="I177" s="56"/>
      <c r="J177" s="39"/>
      <c r="K177" s="39"/>
      <c r="L177" s="47"/>
      <c r="M177" s="47"/>
      <c r="N177" s="47"/>
      <c r="O177" s="47"/>
      <c r="P177" s="47"/>
      <c r="Q177" s="47"/>
      <c r="R177" s="47"/>
      <c r="S177" s="45" t="s">
        <v>401</v>
      </c>
      <c r="T177" s="47"/>
      <c r="U177" s="45" t="s">
        <v>401</v>
      </c>
      <c r="V177" s="45" t="s">
        <v>401</v>
      </c>
      <c r="W177" s="45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</row>
    <row r="178" spans="1:34" ht="13.8">
      <c r="A178" s="54" t="s">
        <v>398</v>
      </c>
      <c r="B178" s="36" t="s">
        <v>504</v>
      </c>
      <c r="C178" s="36" t="s">
        <v>526</v>
      </c>
      <c r="D178" s="55">
        <v>1409.0374999999999</v>
      </c>
      <c r="E178" s="53">
        <v>1409.0374999999999</v>
      </c>
      <c r="F178" s="53">
        <v>0.05</v>
      </c>
      <c r="G178" s="30">
        <v>1704.9958749999998</v>
      </c>
      <c r="H178" s="30">
        <v>1704.9958749999998</v>
      </c>
      <c r="I178" s="56"/>
      <c r="J178" s="39"/>
      <c r="K178" s="39"/>
      <c r="L178" s="47"/>
      <c r="M178" s="47"/>
      <c r="N178" s="47"/>
      <c r="O178" s="47"/>
      <c r="P178" s="47"/>
      <c r="Q178" s="47"/>
      <c r="R178" s="47"/>
      <c r="S178" s="45" t="s">
        <v>401</v>
      </c>
      <c r="T178" s="47"/>
      <c r="U178" s="45" t="s">
        <v>401</v>
      </c>
      <c r="V178" s="45" t="s">
        <v>401</v>
      </c>
      <c r="W178" s="45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</row>
    <row r="179" spans="1:34" ht="13.8">
      <c r="A179" s="54" t="s">
        <v>398</v>
      </c>
      <c r="B179" s="36" t="s">
        <v>527</v>
      </c>
      <c r="C179" s="36" t="s">
        <v>528</v>
      </c>
      <c r="D179" s="55">
        <v>3367.1137500000004</v>
      </c>
      <c r="E179" s="53">
        <v>3367.1137500000004</v>
      </c>
      <c r="F179" s="53">
        <v>0.05</v>
      </c>
      <c r="G179" s="30">
        <v>4074.2681375000006</v>
      </c>
      <c r="H179" s="30">
        <v>4074.2681375000006</v>
      </c>
      <c r="I179" s="56"/>
      <c r="J179" s="39"/>
      <c r="K179" s="39"/>
      <c r="L179" s="47"/>
      <c r="M179" s="47"/>
      <c r="N179" s="47"/>
      <c r="O179" s="47"/>
      <c r="P179" s="47"/>
      <c r="Q179" s="47"/>
      <c r="R179" s="47"/>
      <c r="S179" s="45" t="s">
        <v>401</v>
      </c>
      <c r="T179" s="47"/>
      <c r="U179" s="45" t="s">
        <v>401</v>
      </c>
      <c r="V179" s="45" t="s">
        <v>401</v>
      </c>
      <c r="W179" s="45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</row>
    <row r="180" spans="1:34" ht="13.8">
      <c r="A180" s="54" t="s">
        <v>398</v>
      </c>
      <c r="B180" s="36" t="s">
        <v>529</v>
      </c>
      <c r="C180" s="36" t="s">
        <v>530</v>
      </c>
      <c r="D180" s="55">
        <v>3887</v>
      </c>
      <c r="E180" s="53">
        <v>3887</v>
      </c>
      <c r="F180" s="53">
        <v>0.05</v>
      </c>
      <c r="G180" s="30">
        <v>4703.3305</v>
      </c>
      <c r="H180" s="30">
        <v>4703.3305</v>
      </c>
      <c r="I180" s="56"/>
      <c r="J180" s="39"/>
      <c r="K180" s="39"/>
      <c r="L180" s="47"/>
      <c r="M180" s="47"/>
      <c r="N180" s="47"/>
      <c r="O180" s="47"/>
      <c r="P180" s="47"/>
      <c r="Q180" s="47"/>
      <c r="R180" s="47"/>
      <c r="S180" s="45" t="s">
        <v>401</v>
      </c>
      <c r="T180" s="47"/>
      <c r="U180" s="45" t="s">
        <v>401</v>
      </c>
      <c r="V180" s="45" t="s">
        <v>401</v>
      </c>
      <c r="W180" s="45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</row>
    <row r="181" spans="1:34" ht="13.8">
      <c r="A181" s="54" t="s">
        <v>398</v>
      </c>
      <c r="B181" s="36" t="s">
        <v>531</v>
      </c>
      <c r="C181" s="36" t="s">
        <v>532</v>
      </c>
      <c r="D181" s="55">
        <v>2550.84375</v>
      </c>
      <c r="E181" s="53">
        <v>2550.84375</v>
      </c>
      <c r="F181" s="53">
        <v>0.05</v>
      </c>
      <c r="G181" s="30">
        <v>3086.5814375</v>
      </c>
      <c r="H181" s="30">
        <v>3086.5814375</v>
      </c>
      <c r="I181" s="56"/>
      <c r="J181" s="39"/>
      <c r="K181" s="39"/>
      <c r="L181" s="47"/>
      <c r="M181" s="47"/>
      <c r="N181" s="47"/>
      <c r="O181" s="47"/>
      <c r="P181" s="47"/>
      <c r="Q181" s="47"/>
      <c r="R181" s="47"/>
      <c r="S181" s="45" t="s">
        <v>401</v>
      </c>
      <c r="T181" s="47"/>
      <c r="U181" s="45" t="s">
        <v>401</v>
      </c>
      <c r="V181" s="45" t="s">
        <v>401</v>
      </c>
      <c r="W181" s="45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</row>
    <row r="182" spans="1:34" ht="13.8">
      <c r="A182" s="54" t="s">
        <v>398</v>
      </c>
      <c r="B182" s="36" t="s">
        <v>533</v>
      </c>
      <c r="C182" s="36" t="s">
        <v>534</v>
      </c>
      <c r="D182" s="55">
        <v>3265.08</v>
      </c>
      <c r="E182" s="53">
        <v>3265.08</v>
      </c>
      <c r="F182" s="53">
        <v>0.05</v>
      </c>
      <c r="G182" s="30">
        <v>3950.8072999999999</v>
      </c>
      <c r="H182" s="30">
        <v>3950.8072999999999</v>
      </c>
      <c r="I182" s="56"/>
      <c r="J182" s="39"/>
      <c r="K182" s="39"/>
      <c r="L182" s="47"/>
      <c r="M182" s="47"/>
      <c r="N182" s="47"/>
      <c r="O182" s="47"/>
      <c r="P182" s="47"/>
      <c r="Q182" s="47"/>
      <c r="R182" s="47"/>
      <c r="S182" s="45" t="s">
        <v>401</v>
      </c>
      <c r="T182" s="47"/>
      <c r="U182" s="45" t="s">
        <v>401</v>
      </c>
      <c r="V182" s="45" t="s">
        <v>401</v>
      </c>
      <c r="W182" s="45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</row>
    <row r="183" spans="1:34" ht="13.8">
      <c r="A183" s="54" t="s">
        <v>398</v>
      </c>
      <c r="B183" s="36" t="s">
        <v>506</v>
      </c>
      <c r="C183" s="36" t="s">
        <v>535</v>
      </c>
      <c r="D183" s="55">
        <v>490.54687499999994</v>
      </c>
      <c r="E183" s="53">
        <v>490.54687499999994</v>
      </c>
      <c r="F183" s="53">
        <v>0.05</v>
      </c>
      <c r="G183" s="30">
        <v>593.62221874999989</v>
      </c>
      <c r="H183" s="30">
        <v>593.62221874999989</v>
      </c>
      <c r="I183" s="56"/>
      <c r="J183" s="39"/>
      <c r="K183" s="39"/>
      <c r="L183" s="47"/>
      <c r="M183" s="47"/>
      <c r="N183" s="47"/>
      <c r="O183" s="47"/>
      <c r="P183" s="47"/>
      <c r="Q183" s="47"/>
      <c r="R183" s="47"/>
      <c r="S183" s="45" t="s">
        <v>401</v>
      </c>
      <c r="T183" s="47"/>
      <c r="U183" s="45" t="s">
        <v>401</v>
      </c>
      <c r="V183" s="45" t="s">
        <v>401</v>
      </c>
      <c r="W183" s="45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</row>
    <row r="184" spans="1:34" ht="13.8">
      <c r="A184" s="54" t="s">
        <v>398</v>
      </c>
      <c r="B184" s="36" t="s">
        <v>452</v>
      </c>
      <c r="C184" s="36" t="s">
        <v>536</v>
      </c>
      <c r="D184" s="55">
        <v>47.653124999999996</v>
      </c>
      <c r="E184" s="53">
        <v>47.653124999999996</v>
      </c>
      <c r="F184" s="53">
        <v>0.05</v>
      </c>
      <c r="G184" s="30">
        <v>57.720781249999987</v>
      </c>
      <c r="H184" s="30">
        <v>57.720781249999987</v>
      </c>
      <c r="I184" s="56"/>
      <c r="J184" s="39"/>
      <c r="K184" s="39"/>
      <c r="L184" s="47"/>
      <c r="M184" s="47"/>
      <c r="N184" s="47"/>
      <c r="O184" s="47"/>
      <c r="P184" s="47"/>
      <c r="Q184" s="47"/>
      <c r="R184" s="47"/>
      <c r="S184" s="45" t="s">
        <v>401</v>
      </c>
      <c r="T184" s="47"/>
      <c r="U184" s="45" t="s">
        <v>401</v>
      </c>
      <c r="V184" s="45" t="s">
        <v>401</v>
      </c>
      <c r="W184" s="45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</row>
    <row r="185" spans="1:34" ht="13.8">
      <c r="A185" s="54" t="s">
        <v>398</v>
      </c>
      <c r="B185" s="36" t="s">
        <v>537</v>
      </c>
      <c r="C185" s="36" t="s">
        <v>538</v>
      </c>
      <c r="D185" s="55">
        <v>341.92518749999999</v>
      </c>
      <c r="E185" s="53">
        <v>341.92518749999999</v>
      </c>
      <c r="F185" s="53">
        <v>0.05</v>
      </c>
      <c r="G185" s="30">
        <v>413.78997687499998</v>
      </c>
      <c r="H185" s="30">
        <v>413.78997687499998</v>
      </c>
      <c r="I185" s="56"/>
      <c r="J185" s="39"/>
      <c r="K185" s="39"/>
      <c r="L185" s="47"/>
      <c r="M185" s="47"/>
      <c r="N185" s="47"/>
      <c r="O185" s="47"/>
      <c r="P185" s="47"/>
      <c r="Q185" s="47"/>
      <c r="R185" s="47"/>
      <c r="S185" s="45" t="s">
        <v>401</v>
      </c>
      <c r="T185" s="47"/>
      <c r="U185" s="45" t="s">
        <v>401</v>
      </c>
      <c r="V185" s="45" t="s">
        <v>401</v>
      </c>
      <c r="W185" s="45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</row>
    <row r="186" spans="1:34" ht="13.8">
      <c r="A186" s="54" t="s">
        <v>398</v>
      </c>
      <c r="B186" s="36" t="s">
        <v>539</v>
      </c>
      <c r="C186" s="36" t="s">
        <v>540</v>
      </c>
      <c r="D186" s="55">
        <v>650.85759375000009</v>
      </c>
      <c r="E186" s="53">
        <v>650.85759375000009</v>
      </c>
      <c r="F186" s="53">
        <v>0.05</v>
      </c>
      <c r="G186" s="30">
        <v>787.59818843750008</v>
      </c>
      <c r="H186" s="30">
        <v>787.59818843750008</v>
      </c>
      <c r="I186" s="56"/>
      <c r="J186" s="39"/>
      <c r="K186" s="39"/>
      <c r="L186" s="47"/>
      <c r="M186" s="47"/>
      <c r="N186" s="47"/>
      <c r="O186" s="47"/>
      <c r="P186" s="47"/>
      <c r="Q186" s="47"/>
      <c r="R186" s="47"/>
      <c r="S186" s="45" t="s">
        <v>401</v>
      </c>
      <c r="T186" s="47"/>
      <c r="U186" s="45" t="s">
        <v>401</v>
      </c>
      <c r="V186" s="45" t="s">
        <v>401</v>
      </c>
      <c r="W186" s="45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</row>
    <row r="187" spans="1:34" ht="13.8">
      <c r="A187" s="54" t="s">
        <v>398</v>
      </c>
      <c r="B187" s="36" t="s">
        <v>541</v>
      </c>
      <c r="C187" s="36" t="s">
        <v>542</v>
      </c>
      <c r="D187" s="55">
        <v>462.89871875</v>
      </c>
      <c r="E187" s="53">
        <v>462.89871875</v>
      </c>
      <c r="F187" s="53">
        <v>0.05</v>
      </c>
      <c r="G187" s="30">
        <v>560.16794968750003</v>
      </c>
      <c r="H187" s="30">
        <v>560.16794968750003</v>
      </c>
      <c r="I187" s="56"/>
      <c r="J187" s="39"/>
      <c r="K187" s="39"/>
      <c r="L187" s="47"/>
      <c r="M187" s="47"/>
      <c r="N187" s="47"/>
      <c r="O187" s="47"/>
      <c r="P187" s="47"/>
      <c r="Q187" s="47"/>
      <c r="R187" s="47"/>
      <c r="S187" s="45" t="s">
        <v>401</v>
      </c>
      <c r="T187" s="47"/>
      <c r="U187" s="45" t="s">
        <v>401</v>
      </c>
      <c r="V187" s="45" t="s">
        <v>401</v>
      </c>
      <c r="W187" s="45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</row>
    <row r="188" spans="1:34" ht="13.8">
      <c r="A188" s="54" t="s">
        <v>398</v>
      </c>
      <c r="B188" s="36" t="s">
        <v>543</v>
      </c>
      <c r="C188" s="36" t="s">
        <v>544</v>
      </c>
      <c r="D188" s="55">
        <v>650.85759375000009</v>
      </c>
      <c r="E188" s="53">
        <v>650.85759375000009</v>
      </c>
      <c r="F188" s="53">
        <v>0.05</v>
      </c>
      <c r="G188" s="30">
        <v>787.59818843750008</v>
      </c>
      <c r="H188" s="30">
        <v>787.59818843750008</v>
      </c>
      <c r="I188" s="56"/>
      <c r="J188" s="39"/>
      <c r="K188" s="39"/>
      <c r="L188" s="47"/>
      <c r="M188" s="47"/>
      <c r="N188" s="47"/>
      <c r="O188" s="47"/>
      <c r="P188" s="47"/>
      <c r="Q188" s="47"/>
      <c r="R188" s="47"/>
      <c r="S188" s="45" t="s">
        <v>401</v>
      </c>
      <c r="T188" s="47"/>
      <c r="U188" s="45" t="s">
        <v>401</v>
      </c>
      <c r="V188" s="45" t="s">
        <v>401</v>
      </c>
      <c r="W188" s="45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</row>
    <row r="189" spans="1:34" ht="13.8">
      <c r="A189" s="54" t="s">
        <v>398</v>
      </c>
      <c r="B189" s="36" t="s">
        <v>545</v>
      </c>
      <c r="C189" s="36" t="s">
        <v>546</v>
      </c>
      <c r="D189" s="55">
        <v>650.85759375000009</v>
      </c>
      <c r="E189" s="53">
        <v>650.85759375000009</v>
      </c>
      <c r="F189" s="53">
        <v>0.05</v>
      </c>
      <c r="G189" s="30">
        <v>787.59818843750008</v>
      </c>
      <c r="H189" s="30">
        <v>787.59818843750008</v>
      </c>
      <c r="I189" s="56"/>
      <c r="J189" s="39"/>
      <c r="K189" s="39"/>
      <c r="L189" s="47"/>
      <c r="M189" s="47"/>
      <c r="N189" s="47"/>
      <c r="O189" s="47"/>
      <c r="P189" s="47"/>
      <c r="Q189" s="47"/>
      <c r="R189" s="47"/>
      <c r="S189" s="45" t="s">
        <v>401</v>
      </c>
      <c r="T189" s="47"/>
      <c r="U189" s="45" t="s">
        <v>401</v>
      </c>
      <c r="V189" s="45" t="s">
        <v>401</v>
      </c>
      <c r="W189" s="45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</row>
    <row r="190" spans="1:34" ht="13.8">
      <c r="A190" s="54" t="s">
        <v>398</v>
      </c>
      <c r="B190" s="36" t="s">
        <v>547</v>
      </c>
      <c r="C190" s="36" t="s">
        <v>548</v>
      </c>
      <c r="D190" s="55">
        <v>21.584062499999998</v>
      </c>
      <c r="E190" s="53">
        <v>21.584062499999998</v>
      </c>
      <c r="F190" s="53">
        <v>0.05</v>
      </c>
      <c r="G190" s="30">
        <v>26.177215624999999</v>
      </c>
      <c r="H190" s="30">
        <v>26.177215624999999</v>
      </c>
      <c r="I190" s="56"/>
      <c r="J190" s="39"/>
      <c r="K190" s="39"/>
      <c r="L190" s="47"/>
      <c r="M190" s="47"/>
      <c r="N190" s="47"/>
      <c r="O190" s="47"/>
      <c r="P190" s="47"/>
      <c r="Q190" s="47"/>
      <c r="R190" s="47"/>
      <c r="S190" s="45" t="s">
        <v>401</v>
      </c>
      <c r="T190" s="47"/>
      <c r="U190" s="45" t="s">
        <v>401</v>
      </c>
      <c r="V190" s="45" t="s">
        <v>401</v>
      </c>
      <c r="W190" s="45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</row>
    <row r="191" spans="1:34" ht="13.8">
      <c r="A191" s="54" t="s">
        <v>398</v>
      </c>
      <c r="B191" s="36" t="s">
        <v>549</v>
      </c>
      <c r="C191" s="36" t="s">
        <v>550</v>
      </c>
      <c r="D191" s="55">
        <v>303.15796874999995</v>
      </c>
      <c r="E191" s="53">
        <v>303.15796874999995</v>
      </c>
      <c r="F191" s="53">
        <v>0.05</v>
      </c>
      <c r="G191" s="30">
        <v>366.88164218749995</v>
      </c>
      <c r="H191" s="30">
        <v>366.88164218749995</v>
      </c>
      <c r="I191" s="56"/>
      <c r="J191" s="39"/>
      <c r="K191" s="39"/>
      <c r="L191" s="47"/>
      <c r="M191" s="47"/>
      <c r="N191" s="47"/>
      <c r="O191" s="47"/>
      <c r="P191" s="47"/>
      <c r="Q191" s="47"/>
      <c r="R191" s="47"/>
      <c r="S191" s="45" t="s">
        <v>401</v>
      </c>
      <c r="T191" s="47"/>
      <c r="U191" s="45" t="s">
        <v>401</v>
      </c>
      <c r="V191" s="45" t="s">
        <v>401</v>
      </c>
      <c r="W191" s="45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</row>
    <row r="192" spans="1:34" ht="13.8">
      <c r="A192" s="54" t="s">
        <v>398</v>
      </c>
      <c r="B192" s="36" t="s">
        <v>551</v>
      </c>
      <c r="C192" s="36" t="s">
        <v>552</v>
      </c>
      <c r="D192" s="55">
        <v>363.78956249999999</v>
      </c>
      <c r="E192" s="53">
        <v>363.78956249999999</v>
      </c>
      <c r="F192" s="53">
        <v>0.05</v>
      </c>
      <c r="G192" s="30">
        <v>440.24587062500001</v>
      </c>
      <c r="H192" s="30">
        <v>440.24587062500001</v>
      </c>
      <c r="I192" s="56"/>
      <c r="J192" s="39"/>
      <c r="K192" s="39"/>
      <c r="L192" s="47"/>
      <c r="M192" s="47"/>
      <c r="N192" s="47"/>
      <c r="O192" s="47"/>
      <c r="P192" s="47"/>
      <c r="Q192" s="47"/>
      <c r="R192" s="47"/>
      <c r="S192" s="45" t="s">
        <v>401</v>
      </c>
      <c r="T192" s="47"/>
      <c r="U192" s="45" t="s">
        <v>401</v>
      </c>
      <c r="V192" s="45" t="s">
        <v>401</v>
      </c>
      <c r="W192" s="45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</row>
    <row r="193" spans="1:34" ht="13.8">
      <c r="A193" s="54" t="s">
        <v>398</v>
      </c>
      <c r="B193" s="36" t="s">
        <v>553</v>
      </c>
      <c r="C193" s="36" t="s">
        <v>554</v>
      </c>
      <c r="D193" s="55">
        <v>234.52812499999999</v>
      </c>
      <c r="E193" s="53">
        <v>234.52812499999999</v>
      </c>
      <c r="F193" s="53">
        <v>0.05</v>
      </c>
      <c r="G193" s="30">
        <v>283.83953124999999</v>
      </c>
      <c r="H193" s="30">
        <v>283.83953124999999</v>
      </c>
      <c r="I193" s="56"/>
      <c r="J193" s="39"/>
      <c r="K193" s="39"/>
      <c r="L193" s="47"/>
      <c r="M193" s="47"/>
      <c r="N193" s="47"/>
      <c r="O193" s="47"/>
      <c r="P193" s="47"/>
      <c r="Q193" s="47"/>
      <c r="R193" s="47"/>
      <c r="S193" s="45" t="s">
        <v>401</v>
      </c>
      <c r="T193" s="47"/>
      <c r="U193" s="45" t="s">
        <v>401</v>
      </c>
      <c r="V193" s="45" t="s">
        <v>401</v>
      </c>
      <c r="W193" s="45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</row>
    <row r="194" spans="1:34" ht="13.8">
      <c r="A194" s="54" t="s">
        <v>398</v>
      </c>
      <c r="B194" s="36" t="s">
        <v>555</v>
      </c>
      <c r="C194" s="36" t="s">
        <v>556</v>
      </c>
      <c r="D194" s="55">
        <v>341.046875</v>
      </c>
      <c r="E194" s="53">
        <v>341.046875</v>
      </c>
      <c r="F194" s="53">
        <v>0.05</v>
      </c>
      <c r="G194" s="30">
        <v>412.72721875000002</v>
      </c>
      <c r="H194" s="30">
        <v>412.72721875000002</v>
      </c>
      <c r="I194" s="56"/>
      <c r="J194" s="39"/>
      <c r="K194" s="39"/>
      <c r="L194" s="47"/>
      <c r="M194" s="47"/>
      <c r="N194" s="47"/>
      <c r="O194" s="47"/>
      <c r="P194" s="47"/>
      <c r="Q194" s="47"/>
      <c r="R194" s="47"/>
      <c r="S194" s="45" t="s">
        <v>401</v>
      </c>
      <c r="T194" s="47"/>
      <c r="U194" s="45" t="s">
        <v>401</v>
      </c>
      <c r="V194" s="45" t="s">
        <v>401</v>
      </c>
      <c r="W194" s="45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</row>
    <row r="195" spans="1:34" ht="13.8">
      <c r="A195" s="54" t="s">
        <v>398</v>
      </c>
      <c r="B195" s="36" t="s">
        <v>557</v>
      </c>
      <c r="C195" s="36" t="s">
        <v>558</v>
      </c>
      <c r="D195" s="55">
        <v>430.74687499999999</v>
      </c>
      <c r="E195" s="53">
        <v>430.74687499999999</v>
      </c>
      <c r="F195" s="53">
        <v>0.05</v>
      </c>
      <c r="G195" s="30">
        <v>521.26421874999994</v>
      </c>
      <c r="H195" s="30">
        <v>521.26421874999994</v>
      </c>
      <c r="I195" s="56"/>
      <c r="J195" s="39"/>
      <c r="K195" s="39"/>
      <c r="L195" s="47"/>
      <c r="M195" s="47"/>
      <c r="N195" s="47"/>
      <c r="O195" s="47"/>
      <c r="P195" s="47"/>
      <c r="Q195" s="47"/>
      <c r="R195" s="47"/>
      <c r="S195" s="45" t="s">
        <v>401</v>
      </c>
      <c r="T195" s="47"/>
      <c r="U195" s="45" t="s">
        <v>401</v>
      </c>
      <c r="V195" s="45" t="s">
        <v>401</v>
      </c>
      <c r="W195" s="45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</row>
    <row r="196" spans="1:34" ht="13.8">
      <c r="A196" s="54" t="s">
        <v>398</v>
      </c>
      <c r="B196" s="36" t="s">
        <v>559</v>
      </c>
      <c r="C196" s="36" t="s">
        <v>560</v>
      </c>
      <c r="D196" s="55">
        <v>99.978125000000006</v>
      </c>
      <c r="E196" s="53">
        <v>99.978125000000006</v>
      </c>
      <c r="F196" s="53">
        <v>0.05</v>
      </c>
      <c r="G196" s="30">
        <v>121.03403125</v>
      </c>
      <c r="H196" s="30">
        <v>121.03403125</v>
      </c>
      <c r="I196" s="56"/>
      <c r="J196" s="39"/>
      <c r="K196" s="39"/>
      <c r="L196" s="47"/>
      <c r="M196" s="47"/>
      <c r="N196" s="47"/>
      <c r="O196" s="47"/>
      <c r="P196" s="47"/>
      <c r="Q196" s="47"/>
      <c r="R196" s="47"/>
      <c r="S196" s="45" t="s">
        <v>401</v>
      </c>
      <c r="T196" s="47"/>
      <c r="U196" s="45" t="s">
        <v>401</v>
      </c>
      <c r="V196" s="45" t="s">
        <v>401</v>
      </c>
      <c r="W196" s="45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</row>
    <row r="197" spans="1:34" ht="13.8">
      <c r="A197" s="54" t="s">
        <v>398</v>
      </c>
      <c r="B197" s="36" t="s">
        <v>561</v>
      </c>
      <c r="C197" s="36" t="s">
        <v>562</v>
      </c>
      <c r="D197" s="55">
        <v>586.69406249999986</v>
      </c>
      <c r="E197" s="53">
        <v>586.69406249999986</v>
      </c>
      <c r="F197" s="53">
        <v>0.05</v>
      </c>
      <c r="G197" s="30">
        <v>709.96031562499979</v>
      </c>
      <c r="H197" s="30">
        <v>709.96031562499979</v>
      </c>
      <c r="I197" s="56"/>
      <c r="J197" s="39"/>
      <c r="K197" s="39"/>
      <c r="L197" s="47"/>
      <c r="M197" s="47"/>
      <c r="N197" s="47"/>
      <c r="O197" s="47"/>
      <c r="P197" s="47"/>
      <c r="Q197" s="47"/>
      <c r="R197" s="47"/>
      <c r="S197" s="45" t="s">
        <v>401</v>
      </c>
      <c r="T197" s="47"/>
      <c r="U197" s="45" t="s">
        <v>401</v>
      </c>
      <c r="V197" s="45" t="s">
        <v>401</v>
      </c>
      <c r="W197" s="45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</row>
    <row r="198" spans="1:34" ht="13.8">
      <c r="A198" s="54" t="s">
        <v>398</v>
      </c>
      <c r="B198" s="36" t="s">
        <v>563</v>
      </c>
      <c r="C198" s="36" t="s">
        <v>564</v>
      </c>
      <c r="D198" s="55">
        <v>292.45937499999997</v>
      </c>
      <c r="E198" s="53">
        <v>292.45937499999997</v>
      </c>
      <c r="F198" s="53">
        <v>0.05</v>
      </c>
      <c r="G198" s="30">
        <v>353.93634374999993</v>
      </c>
      <c r="H198" s="30">
        <v>353.93634374999993</v>
      </c>
      <c r="I198" s="56"/>
      <c r="J198" s="39"/>
      <c r="K198" s="39"/>
      <c r="L198" s="47"/>
      <c r="M198" s="47"/>
      <c r="N198" s="47"/>
      <c r="O198" s="47"/>
      <c r="P198" s="47"/>
      <c r="Q198" s="47"/>
      <c r="R198" s="47"/>
      <c r="S198" s="45" t="s">
        <v>401</v>
      </c>
      <c r="T198" s="47"/>
      <c r="U198" s="45" t="s">
        <v>401</v>
      </c>
      <c r="V198" s="45" t="s">
        <v>401</v>
      </c>
      <c r="W198" s="45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</row>
    <row r="199" spans="1:34" ht="13.8">
      <c r="A199" s="54" t="s">
        <v>398</v>
      </c>
      <c r="B199" s="36" t="s">
        <v>565</v>
      </c>
      <c r="C199" s="36" t="s">
        <v>566</v>
      </c>
      <c r="D199" s="55">
        <v>529.79062499999998</v>
      </c>
      <c r="E199" s="53">
        <v>529.79062499999998</v>
      </c>
      <c r="F199" s="53">
        <v>0.05</v>
      </c>
      <c r="G199" s="30">
        <v>641.10715624999989</v>
      </c>
      <c r="H199" s="30">
        <v>641.10715624999989</v>
      </c>
      <c r="I199" s="56"/>
      <c r="J199" s="39"/>
      <c r="K199" s="39"/>
      <c r="L199" s="47"/>
      <c r="M199" s="47"/>
      <c r="N199" s="47"/>
      <c r="O199" s="47"/>
      <c r="P199" s="47"/>
      <c r="Q199" s="47"/>
      <c r="R199" s="47"/>
      <c r="S199" s="45" t="s">
        <v>401</v>
      </c>
      <c r="T199" s="47"/>
      <c r="U199" s="45" t="s">
        <v>401</v>
      </c>
      <c r="V199" s="45" t="s">
        <v>401</v>
      </c>
      <c r="W199" s="45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</row>
    <row r="200" spans="1:34" ht="13.8">
      <c r="A200" s="54" t="s">
        <v>398</v>
      </c>
      <c r="B200" s="36" t="s">
        <v>567</v>
      </c>
      <c r="C200" s="36" t="s">
        <v>568</v>
      </c>
      <c r="D200" s="55">
        <v>481.71703124999999</v>
      </c>
      <c r="E200" s="53">
        <v>481.71703124999999</v>
      </c>
      <c r="F200" s="53">
        <v>0.05</v>
      </c>
      <c r="G200" s="30">
        <v>582.93810781249999</v>
      </c>
      <c r="H200" s="30">
        <v>582.93810781249999</v>
      </c>
      <c r="I200" s="56"/>
      <c r="J200" s="39"/>
      <c r="K200" s="39"/>
      <c r="L200" s="47"/>
      <c r="M200" s="47"/>
      <c r="N200" s="47"/>
      <c r="O200" s="47"/>
      <c r="P200" s="47"/>
      <c r="Q200" s="47"/>
      <c r="R200" s="47"/>
      <c r="S200" s="45" t="s">
        <v>401</v>
      </c>
      <c r="T200" s="47"/>
      <c r="U200" s="45" t="s">
        <v>401</v>
      </c>
      <c r="V200" s="45" t="s">
        <v>401</v>
      </c>
      <c r="W200" s="45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</row>
    <row r="201" spans="1:34" ht="13.8">
      <c r="A201" s="54" t="s">
        <v>398</v>
      </c>
      <c r="B201" s="36" t="s">
        <v>569</v>
      </c>
      <c r="C201" s="36" t="s">
        <v>570</v>
      </c>
      <c r="D201" s="55">
        <v>60.827812500000007</v>
      </c>
      <c r="E201" s="53">
        <v>60.827812500000007</v>
      </c>
      <c r="F201" s="53">
        <v>0.05</v>
      </c>
      <c r="G201" s="30">
        <v>73.662153125000003</v>
      </c>
      <c r="H201" s="30">
        <v>73.662153125000003</v>
      </c>
      <c r="I201" s="56"/>
      <c r="J201" s="39"/>
      <c r="K201" s="39"/>
      <c r="L201" s="47"/>
      <c r="M201" s="47"/>
      <c r="N201" s="47"/>
      <c r="O201" s="47"/>
      <c r="P201" s="47"/>
      <c r="Q201" s="47"/>
      <c r="R201" s="47"/>
      <c r="S201" s="45" t="s">
        <v>401</v>
      </c>
      <c r="T201" s="47"/>
      <c r="U201" s="45" t="s">
        <v>401</v>
      </c>
      <c r="V201" s="45" t="s">
        <v>401</v>
      </c>
      <c r="W201" s="45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</row>
    <row r="202" spans="1:34" ht="13.8">
      <c r="A202" s="54" t="s">
        <v>398</v>
      </c>
      <c r="B202" s="36" t="s">
        <v>571</v>
      </c>
      <c r="C202" s="36" t="s">
        <v>572</v>
      </c>
      <c r="D202" s="55">
        <v>47.092500000000008</v>
      </c>
      <c r="E202" s="53">
        <v>47.092500000000008</v>
      </c>
      <c r="F202" s="53">
        <v>0.05</v>
      </c>
      <c r="G202" s="30">
        <v>57.042425000000001</v>
      </c>
      <c r="H202" s="30">
        <v>57.042425000000001</v>
      </c>
      <c r="I202" s="56"/>
      <c r="J202" s="39"/>
      <c r="K202" s="39"/>
      <c r="L202" s="47"/>
      <c r="M202" s="47"/>
      <c r="N202" s="47"/>
      <c r="O202" s="47"/>
      <c r="P202" s="47"/>
      <c r="Q202" s="47"/>
      <c r="R202" s="47"/>
      <c r="S202" s="45" t="s">
        <v>401</v>
      </c>
      <c r="T202" s="47"/>
      <c r="U202" s="45" t="s">
        <v>401</v>
      </c>
      <c r="V202" s="45" t="s">
        <v>401</v>
      </c>
      <c r="W202" s="45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</row>
    <row r="203" spans="1:34" ht="13.8">
      <c r="A203" s="54" t="s">
        <v>398</v>
      </c>
      <c r="B203" s="36" t="s">
        <v>573</v>
      </c>
      <c r="C203" s="36" t="s">
        <v>574</v>
      </c>
      <c r="D203" s="55">
        <v>86.336249999999993</v>
      </c>
      <c r="E203" s="53">
        <v>86.336249999999993</v>
      </c>
      <c r="F203" s="53">
        <v>0.05</v>
      </c>
      <c r="G203" s="30">
        <v>104.52736249999998</v>
      </c>
      <c r="H203" s="30">
        <v>104.52736249999998</v>
      </c>
      <c r="I203" s="56"/>
      <c r="J203" s="39"/>
      <c r="K203" s="39"/>
      <c r="L203" s="47"/>
      <c r="M203" s="47"/>
      <c r="N203" s="47"/>
      <c r="O203" s="47"/>
      <c r="P203" s="47"/>
      <c r="Q203" s="47"/>
      <c r="R203" s="47"/>
      <c r="S203" s="45" t="s">
        <v>401</v>
      </c>
      <c r="T203" s="47"/>
      <c r="U203" s="45" t="s">
        <v>401</v>
      </c>
      <c r="V203" s="45" t="s">
        <v>401</v>
      </c>
      <c r="W203" s="45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</row>
    <row r="204" spans="1:34" ht="13.8">
      <c r="A204" s="54" t="s">
        <v>398</v>
      </c>
      <c r="B204" s="36" t="s">
        <v>575</v>
      </c>
      <c r="C204" s="36" t="s">
        <v>576</v>
      </c>
      <c r="D204" s="55">
        <v>135.484375</v>
      </c>
      <c r="E204" s="53">
        <v>135.484375</v>
      </c>
      <c r="F204" s="53">
        <v>0.05</v>
      </c>
      <c r="G204" s="30">
        <v>163.99659375000002</v>
      </c>
      <c r="H204" s="30">
        <v>163.99659375000002</v>
      </c>
      <c r="I204" s="56"/>
      <c r="J204" s="39"/>
      <c r="K204" s="39"/>
      <c r="L204" s="47"/>
      <c r="M204" s="47"/>
      <c r="N204" s="47"/>
      <c r="O204" s="47"/>
      <c r="P204" s="47"/>
      <c r="Q204" s="47"/>
      <c r="R204" s="47"/>
      <c r="S204" s="45" t="s">
        <v>401</v>
      </c>
      <c r="T204" s="47"/>
      <c r="U204" s="45" t="s">
        <v>401</v>
      </c>
      <c r="V204" s="45" t="s">
        <v>401</v>
      </c>
      <c r="W204" s="45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</row>
    <row r="205" spans="1:34" ht="13.8">
      <c r="A205" s="54" t="s">
        <v>398</v>
      </c>
      <c r="B205" s="36" t="s">
        <v>577</v>
      </c>
      <c r="C205" s="36" t="s">
        <v>578</v>
      </c>
      <c r="D205" s="55">
        <v>336.375</v>
      </c>
      <c r="E205" s="53">
        <v>336.375</v>
      </c>
      <c r="F205" s="53">
        <v>0.05</v>
      </c>
      <c r="G205" s="30">
        <v>407.07425000000001</v>
      </c>
      <c r="H205" s="30">
        <v>407.07425000000001</v>
      </c>
      <c r="I205" s="56"/>
      <c r="J205" s="39"/>
      <c r="K205" s="39"/>
      <c r="L205" s="47"/>
      <c r="M205" s="47"/>
      <c r="N205" s="47"/>
      <c r="O205" s="47"/>
      <c r="P205" s="47"/>
      <c r="Q205" s="47"/>
      <c r="R205" s="47"/>
      <c r="S205" s="45" t="s">
        <v>401</v>
      </c>
      <c r="T205" s="47"/>
      <c r="U205" s="45" t="s">
        <v>401</v>
      </c>
      <c r="V205" s="45" t="s">
        <v>401</v>
      </c>
      <c r="W205" s="45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</row>
    <row r="206" spans="1:34" ht="13.8">
      <c r="A206" s="54" t="s">
        <v>398</v>
      </c>
      <c r="B206" s="36" t="s">
        <v>579</v>
      </c>
      <c r="C206" s="36" t="s">
        <v>580</v>
      </c>
      <c r="D206" s="55">
        <v>20.556249999999999</v>
      </c>
      <c r="E206" s="53">
        <v>20.556249999999999</v>
      </c>
      <c r="F206" s="53">
        <v>0.05</v>
      </c>
      <c r="G206" s="30">
        <v>24.933562499999997</v>
      </c>
      <c r="H206" s="30">
        <v>24.933562499999997</v>
      </c>
      <c r="I206" s="56"/>
      <c r="J206" s="39"/>
      <c r="K206" s="39"/>
      <c r="L206" s="47"/>
      <c r="M206" s="47"/>
      <c r="N206" s="47"/>
      <c r="O206" s="47"/>
      <c r="P206" s="47"/>
      <c r="Q206" s="47"/>
      <c r="R206" s="47"/>
      <c r="S206" s="45" t="s">
        <v>401</v>
      </c>
      <c r="T206" s="47"/>
      <c r="U206" s="45" t="s">
        <v>401</v>
      </c>
      <c r="V206" s="45" t="s">
        <v>401</v>
      </c>
      <c r="W206" s="45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</row>
    <row r="207" spans="1:34" ht="13.8">
      <c r="A207" s="54" t="s">
        <v>398</v>
      </c>
      <c r="B207" s="36" t="s">
        <v>581</v>
      </c>
      <c r="C207" s="36" t="s">
        <v>582</v>
      </c>
      <c r="D207" s="55">
        <v>1121.25</v>
      </c>
      <c r="E207" s="53">
        <v>1121.25</v>
      </c>
      <c r="F207" s="53">
        <v>0.05</v>
      </c>
      <c r="G207" s="30">
        <v>1356.7729999999999</v>
      </c>
      <c r="H207" s="30">
        <v>1356.7729999999999</v>
      </c>
      <c r="I207" s="56"/>
      <c r="J207" s="39"/>
      <c r="K207" s="39"/>
      <c r="L207" s="47"/>
      <c r="M207" s="47"/>
      <c r="N207" s="47"/>
      <c r="O207" s="47"/>
      <c r="P207" s="47"/>
      <c r="Q207" s="47"/>
      <c r="R207" s="47"/>
      <c r="S207" s="45" t="s">
        <v>401</v>
      </c>
      <c r="T207" s="47"/>
      <c r="U207" s="45" t="s">
        <v>401</v>
      </c>
      <c r="V207" s="45" t="s">
        <v>401</v>
      </c>
      <c r="W207" s="45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</row>
    <row r="208" spans="1:34" ht="13.8">
      <c r="A208" s="54" t="s">
        <v>398</v>
      </c>
      <c r="B208" s="36" t="s">
        <v>583</v>
      </c>
      <c r="C208" s="36" t="s">
        <v>584</v>
      </c>
      <c r="D208" s="55">
        <v>93.437499999999986</v>
      </c>
      <c r="E208" s="53">
        <v>93.437499999999986</v>
      </c>
      <c r="F208" s="53">
        <v>0.05</v>
      </c>
      <c r="G208" s="30">
        <v>113.11987499999998</v>
      </c>
      <c r="H208" s="30">
        <v>113.11987499999998</v>
      </c>
      <c r="I208" s="56"/>
      <c r="J208" s="39"/>
      <c r="K208" s="39"/>
      <c r="L208" s="47"/>
      <c r="M208" s="47"/>
      <c r="N208" s="47"/>
      <c r="O208" s="47"/>
      <c r="P208" s="47"/>
      <c r="Q208" s="47"/>
      <c r="R208" s="47"/>
      <c r="S208" s="45" t="s">
        <v>401</v>
      </c>
      <c r="T208" s="47"/>
      <c r="U208" s="45" t="s">
        <v>401</v>
      </c>
      <c r="V208" s="45" t="s">
        <v>401</v>
      </c>
      <c r="W208" s="45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</row>
    <row r="209" spans="1:34" ht="13.8">
      <c r="A209" s="54" t="s">
        <v>398</v>
      </c>
      <c r="B209" s="36" t="s">
        <v>585</v>
      </c>
      <c r="C209" s="36" t="s">
        <v>586</v>
      </c>
      <c r="D209" s="55">
        <v>121.46875</v>
      </c>
      <c r="E209" s="53">
        <v>121.46875</v>
      </c>
      <c r="F209" s="53">
        <v>0.05</v>
      </c>
      <c r="G209" s="30">
        <v>147.0376875</v>
      </c>
      <c r="H209" s="30">
        <v>147.0376875</v>
      </c>
      <c r="I209" s="56"/>
      <c r="J209" s="39"/>
      <c r="K209" s="39"/>
      <c r="L209" s="47"/>
      <c r="M209" s="47"/>
      <c r="N209" s="47"/>
      <c r="O209" s="47"/>
      <c r="P209" s="47"/>
      <c r="Q209" s="47"/>
      <c r="R209" s="47"/>
      <c r="S209" s="45" t="s">
        <v>401</v>
      </c>
      <c r="T209" s="47"/>
      <c r="U209" s="45" t="s">
        <v>401</v>
      </c>
      <c r="V209" s="45" t="s">
        <v>401</v>
      </c>
      <c r="W209" s="45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</row>
    <row r="210" spans="1:34" ht="13.8">
      <c r="A210" s="54" t="s">
        <v>398</v>
      </c>
      <c r="B210" s="36" t="s">
        <v>587</v>
      </c>
      <c r="C210" s="36" t="s">
        <v>588</v>
      </c>
      <c r="D210" s="55">
        <v>121.46875</v>
      </c>
      <c r="E210" s="53">
        <v>121.46875</v>
      </c>
      <c r="F210" s="53">
        <v>0.05</v>
      </c>
      <c r="G210" s="30">
        <v>147.0376875</v>
      </c>
      <c r="H210" s="30">
        <v>147.0376875</v>
      </c>
      <c r="I210" s="56"/>
      <c r="J210" s="39"/>
      <c r="K210" s="39"/>
      <c r="L210" s="47"/>
      <c r="M210" s="47"/>
      <c r="N210" s="47"/>
      <c r="O210" s="47"/>
      <c r="P210" s="47"/>
      <c r="Q210" s="47"/>
      <c r="R210" s="47"/>
      <c r="S210" s="45" t="s">
        <v>401</v>
      </c>
      <c r="T210" s="47"/>
      <c r="U210" s="45" t="s">
        <v>401</v>
      </c>
      <c r="V210" s="45" t="s">
        <v>401</v>
      </c>
      <c r="W210" s="45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</row>
    <row r="211" spans="1:34" ht="13.8">
      <c r="A211" s="54" t="s">
        <v>398</v>
      </c>
      <c r="B211" s="36" t="s">
        <v>589</v>
      </c>
      <c r="C211" s="36" t="s">
        <v>590</v>
      </c>
      <c r="D211" s="55">
        <v>299</v>
      </c>
      <c r="E211" s="53">
        <v>299</v>
      </c>
      <c r="F211" s="53">
        <v>0.05</v>
      </c>
      <c r="G211" s="30">
        <v>361.85050000000001</v>
      </c>
      <c r="H211" s="30">
        <v>361.85050000000001</v>
      </c>
      <c r="I211" s="56"/>
      <c r="J211" s="39"/>
      <c r="K211" s="39"/>
      <c r="L211" s="47"/>
      <c r="M211" s="47"/>
      <c r="N211" s="47"/>
      <c r="O211" s="47"/>
      <c r="P211" s="47"/>
      <c r="Q211" s="47"/>
      <c r="R211" s="47"/>
      <c r="S211" s="45" t="s">
        <v>401</v>
      </c>
      <c r="T211" s="47"/>
      <c r="U211" s="45" t="s">
        <v>401</v>
      </c>
      <c r="V211" s="45" t="s">
        <v>401</v>
      </c>
      <c r="W211" s="45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</row>
    <row r="212" spans="1:34" ht="13.8">
      <c r="A212" s="54" t="s">
        <v>398</v>
      </c>
      <c r="B212" s="36" t="s">
        <v>591</v>
      </c>
      <c r="C212" s="36" t="s">
        <v>592</v>
      </c>
      <c r="D212" s="55">
        <v>45.784374999999997</v>
      </c>
      <c r="E212" s="53">
        <v>45.784374999999997</v>
      </c>
      <c r="F212" s="53">
        <v>0.05</v>
      </c>
      <c r="G212" s="30">
        <v>55.459593749999989</v>
      </c>
      <c r="H212" s="30">
        <v>55.459593749999989</v>
      </c>
      <c r="I212" s="56"/>
      <c r="J212" s="39"/>
      <c r="K212" s="39"/>
      <c r="L212" s="47"/>
      <c r="M212" s="47"/>
      <c r="N212" s="47"/>
      <c r="O212" s="47"/>
      <c r="P212" s="47"/>
      <c r="Q212" s="47"/>
      <c r="R212" s="47"/>
      <c r="S212" s="45" t="s">
        <v>401</v>
      </c>
      <c r="T212" s="47"/>
      <c r="U212" s="45" t="s">
        <v>401</v>
      </c>
      <c r="V212" s="45" t="s">
        <v>401</v>
      </c>
      <c r="W212" s="45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</row>
    <row r="213" spans="1:34" ht="13.8">
      <c r="A213" s="54" t="s">
        <v>398</v>
      </c>
      <c r="B213" s="36" t="s">
        <v>593</v>
      </c>
      <c r="C213" s="36" t="s">
        <v>594</v>
      </c>
      <c r="D213" s="55">
        <v>139.22187499999998</v>
      </c>
      <c r="E213" s="53">
        <v>139.22187499999998</v>
      </c>
      <c r="F213" s="53">
        <v>0.05</v>
      </c>
      <c r="G213" s="30">
        <v>168.51896875</v>
      </c>
      <c r="H213" s="30">
        <v>168.51896875</v>
      </c>
      <c r="I213" s="56"/>
      <c r="J213" s="39"/>
      <c r="K213" s="39"/>
      <c r="L213" s="47"/>
      <c r="M213" s="47"/>
      <c r="N213" s="47"/>
      <c r="O213" s="47"/>
      <c r="P213" s="47"/>
      <c r="Q213" s="47"/>
      <c r="R213" s="47"/>
      <c r="S213" s="45" t="s">
        <v>401</v>
      </c>
      <c r="T213" s="47"/>
      <c r="U213" s="45" t="s">
        <v>401</v>
      </c>
      <c r="V213" s="45" t="s">
        <v>401</v>
      </c>
      <c r="W213" s="45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</row>
    <row r="214" spans="1:34" ht="13.8">
      <c r="A214" s="54" t="s">
        <v>398</v>
      </c>
      <c r="B214" s="36" t="s">
        <v>595</v>
      </c>
      <c r="C214" s="36" t="s">
        <v>596</v>
      </c>
      <c r="D214" s="55">
        <v>19.376601562499996</v>
      </c>
      <c r="E214" s="53">
        <v>19.376601562499996</v>
      </c>
      <c r="F214" s="53">
        <v>0.05</v>
      </c>
      <c r="G214" s="30">
        <v>23.506187890624997</v>
      </c>
      <c r="H214" s="30">
        <v>23.506187890624997</v>
      </c>
      <c r="I214" s="56"/>
      <c r="J214" s="39"/>
      <c r="K214" s="39"/>
      <c r="L214" s="47"/>
      <c r="M214" s="47"/>
      <c r="N214" s="47"/>
      <c r="O214" s="47"/>
      <c r="P214" s="47"/>
      <c r="Q214" s="47"/>
      <c r="R214" s="47"/>
      <c r="S214" s="45" t="s">
        <v>401</v>
      </c>
      <c r="T214" s="47"/>
      <c r="U214" s="45" t="s">
        <v>401</v>
      </c>
      <c r="V214" s="45" t="s">
        <v>401</v>
      </c>
      <c r="W214" s="45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</row>
    <row r="215" spans="1:34" ht="13.8">
      <c r="A215" s="54" t="s">
        <v>398</v>
      </c>
      <c r="B215" s="36" t="s">
        <v>597</v>
      </c>
      <c r="C215" s="36" t="s">
        <v>598</v>
      </c>
      <c r="D215" s="55">
        <v>14.436093750000001</v>
      </c>
      <c r="E215" s="53">
        <v>14.436093750000001</v>
      </c>
      <c r="F215" s="53">
        <v>0.05</v>
      </c>
      <c r="G215" s="30">
        <v>17.528173437500001</v>
      </c>
      <c r="H215" s="30">
        <v>17.528173437500001</v>
      </c>
      <c r="I215" s="56"/>
      <c r="J215" s="39"/>
      <c r="K215" s="39"/>
      <c r="L215" s="47"/>
      <c r="M215" s="47"/>
      <c r="N215" s="47"/>
      <c r="O215" s="47"/>
      <c r="P215" s="47"/>
      <c r="Q215" s="47"/>
      <c r="R215" s="47"/>
      <c r="S215" s="45" t="s">
        <v>401</v>
      </c>
      <c r="T215" s="47"/>
      <c r="U215" s="45" t="s">
        <v>401</v>
      </c>
      <c r="V215" s="45" t="s">
        <v>401</v>
      </c>
      <c r="W215" s="45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</row>
    <row r="216" spans="1:34" ht="13.8">
      <c r="A216" s="54" t="s">
        <v>398</v>
      </c>
      <c r="B216" s="36" t="s">
        <v>599</v>
      </c>
      <c r="C216" s="36" t="s">
        <v>600</v>
      </c>
      <c r="D216" s="55">
        <v>401.78124999999994</v>
      </c>
      <c r="E216" s="53">
        <v>401.78124999999994</v>
      </c>
      <c r="F216" s="53">
        <v>0.05</v>
      </c>
      <c r="G216" s="30">
        <v>486.21581249999991</v>
      </c>
      <c r="H216" s="30">
        <v>486.21581249999991</v>
      </c>
      <c r="I216" s="56"/>
      <c r="J216" s="39"/>
      <c r="K216" s="39"/>
      <c r="L216" s="47"/>
      <c r="M216" s="47"/>
      <c r="N216" s="47"/>
      <c r="O216" s="47"/>
      <c r="P216" s="47"/>
      <c r="Q216" s="47"/>
      <c r="R216" s="47"/>
      <c r="S216" s="45" t="s">
        <v>401</v>
      </c>
      <c r="T216" s="47"/>
      <c r="U216" s="45" t="s">
        <v>401</v>
      </c>
      <c r="V216" s="45" t="s">
        <v>401</v>
      </c>
      <c r="W216" s="45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</row>
    <row r="217" spans="1:34" ht="13.8">
      <c r="A217" s="54" t="s">
        <v>398</v>
      </c>
      <c r="B217" s="36" t="s">
        <v>601</v>
      </c>
      <c r="C217" s="36" t="s">
        <v>602</v>
      </c>
      <c r="D217" s="55">
        <v>373.74999999999994</v>
      </c>
      <c r="E217" s="53">
        <v>373.74999999999994</v>
      </c>
      <c r="F217" s="53">
        <v>0.05</v>
      </c>
      <c r="G217" s="30">
        <v>452.29799999999994</v>
      </c>
      <c r="H217" s="30">
        <v>452.29799999999994</v>
      </c>
      <c r="I217" s="56"/>
      <c r="J217" s="39"/>
      <c r="K217" s="39"/>
      <c r="L217" s="47"/>
      <c r="M217" s="47"/>
      <c r="N217" s="47"/>
      <c r="O217" s="47"/>
      <c r="P217" s="47"/>
      <c r="Q217" s="47"/>
      <c r="R217" s="47"/>
      <c r="S217" s="45" t="s">
        <v>401</v>
      </c>
      <c r="T217" s="47"/>
      <c r="U217" s="45" t="s">
        <v>401</v>
      </c>
      <c r="V217" s="45" t="s">
        <v>401</v>
      </c>
      <c r="W217" s="45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</row>
    <row r="218" spans="1:34" ht="13.8">
      <c r="A218" s="54">
        <v>65</v>
      </c>
      <c r="B218" s="36" t="s">
        <v>603</v>
      </c>
      <c r="C218" s="36" t="s">
        <v>604</v>
      </c>
      <c r="D218" s="55">
        <v>28.031249999999996</v>
      </c>
      <c r="E218" s="53">
        <v>28.031249999999996</v>
      </c>
      <c r="F218" s="53">
        <v>0.05</v>
      </c>
      <c r="G218" s="30">
        <v>33.978312499999994</v>
      </c>
      <c r="H218" s="30">
        <v>33.978312499999994</v>
      </c>
      <c r="I218" s="56"/>
      <c r="J218" s="39"/>
      <c r="K218" s="39"/>
      <c r="L218" s="47"/>
      <c r="M218" s="47"/>
      <c r="N218" s="47"/>
      <c r="O218" s="47"/>
      <c r="P218" s="47"/>
      <c r="Q218" s="47"/>
      <c r="R218" s="47"/>
      <c r="S218" s="45" t="s">
        <v>401</v>
      </c>
      <c r="T218" s="47"/>
      <c r="U218" s="45" t="s">
        <v>401</v>
      </c>
      <c r="V218" s="45" t="s">
        <v>401</v>
      </c>
      <c r="W218" s="45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</row>
    <row r="219" spans="1:34" ht="13.8">
      <c r="A219" s="54">
        <v>65</v>
      </c>
      <c r="B219" s="36" t="s">
        <v>605</v>
      </c>
      <c r="C219" s="36" t="s">
        <v>606</v>
      </c>
      <c r="D219" s="55">
        <v>313.89393749999994</v>
      </c>
      <c r="E219" s="53">
        <v>313.89393749999994</v>
      </c>
      <c r="F219" s="53">
        <v>0.05</v>
      </c>
      <c r="G219" s="30">
        <v>379.8721643749999</v>
      </c>
      <c r="H219" s="30">
        <v>379.8721643749999</v>
      </c>
      <c r="I219" s="56"/>
      <c r="J219" s="39"/>
      <c r="K219" s="39"/>
      <c r="L219" s="47"/>
      <c r="M219" s="47"/>
      <c r="N219" s="47"/>
      <c r="O219" s="47"/>
      <c r="P219" s="47"/>
      <c r="Q219" s="47"/>
      <c r="R219" s="47"/>
      <c r="S219" s="45" t="s">
        <v>401</v>
      </c>
      <c r="T219" s="47"/>
      <c r="U219" s="45" t="s">
        <v>401</v>
      </c>
      <c r="V219" s="45" t="s">
        <v>401</v>
      </c>
      <c r="W219" s="45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</row>
    <row r="220" spans="1:34" ht="13.8">
      <c r="A220" s="54">
        <v>65</v>
      </c>
      <c r="B220" s="36" t="s">
        <v>607</v>
      </c>
      <c r="C220" s="36" t="s">
        <v>608</v>
      </c>
      <c r="D220" s="55">
        <v>67.517937500000002</v>
      </c>
      <c r="E220" s="53">
        <v>67.517937500000002</v>
      </c>
      <c r="F220" s="53">
        <v>0.05</v>
      </c>
      <c r="G220" s="30">
        <v>81.757204375000001</v>
      </c>
      <c r="H220" s="30">
        <v>81.757204375000001</v>
      </c>
      <c r="I220" s="56"/>
      <c r="J220" s="39"/>
      <c r="K220" s="39"/>
      <c r="L220" s="47"/>
      <c r="M220" s="47"/>
      <c r="N220" s="47"/>
      <c r="O220" s="47"/>
      <c r="P220" s="47"/>
      <c r="Q220" s="47"/>
      <c r="R220" s="47"/>
      <c r="S220" s="45" t="s">
        <v>401</v>
      </c>
      <c r="T220" s="47"/>
      <c r="U220" s="45" t="s">
        <v>401</v>
      </c>
      <c r="V220" s="45" t="s">
        <v>401</v>
      </c>
      <c r="W220" s="45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</row>
    <row r="221" spans="1:34" ht="13.8">
      <c r="A221" s="54">
        <v>65</v>
      </c>
      <c r="B221" s="36" t="s">
        <v>609</v>
      </c>
      <c r="C221" s="36" t="s">
        <v>610</v>
      </c>
      <c r="D221" s="55">
        <v>306.78334374999997</v>
      </c>
      <c r="E221" s="53">
        <v>306.78334374999997</v>
      </c>
      <c r="F221" s="53">
        <v>0.05</v>
      </c>
      <c r="G221" s="30">
        <v>371.26834593749999</v>
      </c>
      <c r="H221" s="30">
        <v>371.26834593749999</v>
      </c>
      <c r="I221" s="56"/>
      <c r="J221" s="39"/>
      <c r="K221" s="39"/>
      <c r="L221" s="47"/>
      <c r="M221" s="47"/>
      <c r="N221" s="47"/>
      <c r="O221" s="47"/>
      <c r="P221" s="47"/>
      <c r="Q221" s="47"/>
      <c r="R221" s="47"/>
      <c r="S221" s="45" t="s">
        <v>401</v>
      </c>
      <c r="T221" s="47"/>
      <c r="U221" s="45" t="s">
        <v>401</v>
      </c>
      <c r="V221" s="45" t="s">
        <v>401</v>
      </c>
      <c r="W221" s="45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</row>
    <row r="222" spans="1:34" ht="13.8">
      <c r="A222" s="54">
        <v>65</v>
      </c>
      <c r="B222" s="36" t="s">
        <v>611</v>
      </c>
      <c r="C222" s="36" t="s">
        <v>612</v>
      </c>
      <c r="D222" s="55">
        <v>230.32343750000001</v>
      </c>
      <c r="E222" s="53">
        <v>230.32343750000001</v>
      </c>
      <c r="F222" s="53">
        <v>0.05</v>
      </c>
      <c r="G222" s="30">
        <v>278.75185937500004</v>
      </c>
      <c r="H222" s="30">
        <v>278.75185937500004</v>
      </c>
      <c r="I222" s="56"/>
      <c r="J222" s="39"/>
      <c r="K222" s="39"/>
      <c r="L222" s="47"/>
      <c r="M222" s="47"/>
      <c r="N222" s="47"/>
      <c r="O222" s="47"/>
      <c r="P222" s="47"/>
      <c r="Q222" s="47"/>
      <c r="R222" s="47"/>
      <c r="S222" s="45" t="s">
        <v>401</v>
      </c>
      <c r="T222" s="47"/>
      <c r="U222" s="45" t="s">
        <v>401</v>
      </c>
      <c r="V222" s="45" t="s">
        <v>401</v>
      </c>
      <c r="W222" s="45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</row>
    <row r="223" spans="1:34" ht="13.8">
      <c r="A223" s="54">
        <v>65</v>
      </c>
      <c r="B223" s="36" t="s">
        <v>613</v>
      </c>
      <c r="C223" s="36" t="s">
        <v>614</v>
      </c>
      <c r="D223" s="55">
        <v>761.15121875</v>
      </c>
      <c r="E223" s="53">
        <v>761.15121875</v>
      </c>
      <c r="F223" s="53">
        <v>0.05</v>
      </c>
      <c r="G223" s="30">
        <v>921.05347468749994</v>
      </c>
      <c r="H223" s="30">
        <v>921.05347468749994</v>
      </c>
      <c r="I223" s="56"/>
      <c r="J223" s="39"/>
      <c r="K223" s="39"/>
      <c r="L223" s="47"/>
      <c r="M223" s="47"/>
      <c r="N223" s="47"/>
      <c r="O223" s="47"/>
      <c r="P223" s="47"/>
      <c r="Q223" s="47"/>
      <c r="R223" s="47"/>
      <c r="S223" s="45" t="s">
        <v>401</v>
      </c>
      <c r="T223" s="47"/>
      <c r="U223" s="45" t="s">
        <v>401</v>
      </c>
      <c r="V223" s="45" t="s">
        <v>401</v>
      </c>
      <c r="W223" s="45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</row>
    <row r="224" spans="1:34" ht="13.8">
      <c r="A224" s="54">
        <v>65</v>
      </c>
      <c r="B224" s="36" t="s">
        <v>615</v>
      </c>
      <c r="C224" s="36" t="s">
        <v>616</v>
      </c>
      <c r="D224" s="55">
        <v>604.751233125</v>
      </c>
      <c r="E224" s="53">
        <v>604.751233125</v>
      </c>
      <c r="F224" s="53">
        <v>0.05</v>
      </c>
      <c r="G224" s="30">
        <v>731.80949208124991</v>
      </c>
      <c r="H224" s="30">
        <v>731.80949208124991</v>
      </c>
      <c r="I224" s="56"/>
      <c r="J224" s="39"/>
      <c r="K224" s="39"/>
      <c r="L224" s="47"/>
      <c r="M224" s="47"/>
      <c r="N224" s="47"/>
      <c r="O224" s="47"/>
      <c r="P224" s="47"/>
      <c r="Q224" s="47"/>
      <c r="R224" s="47"/>
      <c r="S224" s="45" t="s">
        <v>401</v>
      </c>
      <c r="T224" s="47"/>
      <c r="U224" s="45" t="s">
        <v>401</v>
      </c>
      <c r="V224" s="45" t="s">
        <v>401</v>
      </c>
      <c r="W224" s="45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</row>
    <row r="225" spans="1:34" ht="13.8">
      <c r="A225" s="54">
        <v>65</v>
      </c>
      <c r="B225" s="36" t="s">
        <v>617</v>
      </c>
      <c r="C225" s="36" t="s">
        <v>618</v>
      </c>
      <c r="D225" s="55">
        <v>292.94711874999996</v>
      </c>
      <c r="E225" s="53">
        <v>292.94711874999996</v>
      </c>
      <c r="F225" s="53">
        <v>0.05</v>
      </c>
      <c r="G225" s="30">
        <v>354.52651368749997</v>
      </c>
      <c r="H225" s="30">
        <v>354.52651368749997</v>
      </c>
      <c r="I225" s="56"/>
      <c r="J225" s="39"/>
      <c r="K225" s="39"/>
      <c r="L225" s="47"/>
      <c r="M225" s="47"/>
      <c r="N225" s="47"/>
      <c r="O225" s="47"/>
      <c r="P225" s="47"/>
      <c r="Q225" s="47"/>
      <c r="R225" s="47"/>
      <c r="S225" s="45" t="s">
        <v>401</v>
      </c>
      <c r="T225" s="47"/>
      <c r="U225" s="45" t="s">
        <v>401</v>
      </c>
      <c r="V225" s="45" t="s">
        <v>401</v>
      </c>
      <c r="W225" s="45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</row>
    <row r="226" spans="1:34" ht="13.8">
      <c r="A226" s="54">
        <v>65</v>
      </c>
      <c r="B226" s="36" t="s">
        <v>619</v>
      </c>
      <c r="C226" s="36" t="s">
        <v>620</v>
      </c>
      <c r="D226" s="55">
        <v>333.36070625000002</v>
      </c>
      <c r="E226" s="53">
        <v>333.36070625000002</v>
      </c>
      <c r="F226" s="53">
        <v>0.05</v>
      </c>
      <c r="G226" s="30">
        <v>403.42695456250004</v>
      </c>
      <c r="H226" s="30">
        <v>403.42695456250004</v>
      </c>
      <c r="I226" s="56"/>
      <c r="J226" s="39"/>
      <c r="K226" s="39"/>
      <c r="L226" s="47"/>
      <c r="M226" s="47"/>
      <c r="N226" s="47"/>
      <c r="O226" s="47"/>
      <c r="P226" s="47"/>
      <c r="Q226" s="47"/>
      <c r="R226" s="47"/>
      <c r="S226" s="45" t="s">
        <v>401</v>
      </c>
      <c r="T226" s="47"/>
      <c r="U226" s="45" t="s">
        <v>401</v>
      </c>
      <c r="V226" s="45" t="s">
        <v>401</v>
      </c>
      <c r="W226" s="45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</row>
    <row r="227" spans="1:34" ht="13.8">
      <c r="A227" s="54">
        <v>65</v>
      </c>
      <c r="B227" s="36" t="s">
        <v>621</v>
      </c>
      <c r="C227" s="36" t="s">
        <v>622</v>
      </c>
      <c r="D227" s="55">
        <v>337.99670125</v>
      </c>
      <c r="E227" s="53">
        <v>337.99670125</v>
      </c>
      <c r="F227" s="53">
        <v>0.05</v>
      </c>
      <c r="G227" s="30">
        <v>409.03650851250001</v>
      </c>
      <c r="H227" s="30">
        <v>409.03650851250001</v>
      </c>
      <c r="I227" s="56"/>
      <c r="J227" s="39"/>
      <c r="K227" s="39"/>
      <c r="L227" s="47"/>
      <c r="M227" s="47"/>
      <c r="N227" s="47"/>
      <c r="O227" s="47"/>
      <c r="P227" s="47"/>
      <c r="Q227" s="47"/>
      <c r="R227" s="47"/>
      <c r="S227" s="45" t="s">
        <v>401</v>
      </c>
      <c r="T227" s="47"/>
      <c r="U227" s="45" t="s">
        <v>401</v>
      </c>
      <c r="V227" s="45" t="s">
        <v>401</v>
      </c>
      <c r="W227" s="45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</row>
    <row r="228" spans="1:34" ht="13.8">
      <c r="A228" s="54">
        <v>65</v>
      </c>
      <c r="B228" s="36" t="s">
        <v>623</v>
      </c>
      <c r="C228" s="36" t="s">
        <v>624</v>
      </c>
      <c r="D228" s="55">
        <v>348.90141812500002</v>
      </c>
      <c r="E228" s="53">
        <v>348.90141812500002</v>
      </c>
      <c r="F228" s="53">
        <v>0.05</v>
      </c>
      <c r="G228" s="30">
        <v>422.23121593125001</v>
      </c>
      <c r="H228" s="30">
        <v>422.23121593125001</v>
      </c>
      <c r="I228" s="56"/>
      <c r="J228" s="39"/>
      <c r="K228" s="39"/>
      <c r="L228" s="47"/>
      <c r="M228" s="47"/>
      <c r="N228" s="47"/>
      <c r="O228" s="47"/>
      <c r="P228" s="47"/>
      <c r="Q228" s="47"/>
      <c r="R228" s="47"/>
      <c r="S228" s="45" t="s">
        <v>401</v>
      </c>
      <c r="T228" s="47"/>
      <c r="U228" s="45" t="s">
        <v>401</v>
      </c>
      <c r="V228" s="45" t="s">
        <v>401</v>
      </c>
      <c r="W228" s="45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</row>
    <row r="229" spans="1:34" ht="13.8">
      <c r="A229" s="54">
        <v>65</v>
      </c>
      <c r="B229" s="36" t="s">
        <v>625</v>
      </c>
      <c r="C229" s="36" t="s">
        <v>626</v>
      </c>
      <c r="D229" s="55">
        <v>135.39374062499999</v>
      </c>
      <c r="E229" s="53">
        <v>135.39374062499999</v>
      </c>
      <c r="F229" s="53">
        <v>0.05</v>
      </c>
      <c r="G229" s="30">
        <v>163.88692615625001</v>
      </c>
      <c r="H229" s="30">
        <v>163.88692615625001</v>
      </c>
      <c r="I229" s="56"/>
      <c r="J229" s="39"/>
      <c r="K229" s="39"/>
      <c r="L229" s="47"/>
      <c r="M229" s="47"/>
      <c r="N229" s="47"/>
      <c r="O229" s="47"/>
      <c r="P229" s="47"/>
      <c r="Q229" s="47"/>
      <c r="R229" s="47"/>
      <c r="S229" s="45" t="s">
        <v>401</v>
      </c>
      <c r="T229" s="47"/>
      <c r="U229" s="45" t="s">
        <v>401</v>
      </c>
      <c r="V229" s="45" t="s">
        <v>401</v>
      </c>
      <c r="W229" s="45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</row>
    <row r="230" spans="1:34" ht="13.8">
      <c r="A230" s="54">
        <v>65</v>
      </c>
      <c r="B230" s="36" t="s">
        <v>627</v>
      </c>
      <c r="C230" s="36" t="s">
        <v>628</v>
      </c>
      <c r="D230" s="55">
        <v>135.39374062499999</v>
      </c>
      <c r="E230" s="53">
        <v>135.39374062499999</v>
      </c>
      <c r="F230" s="53">
        <v>0.05</v>
      </c>
      <c r="G230" s="30">
        <v>163.88692615625001</v>
      </c>
      <c r="H230" s="30">
        <v>163.88692615625001</v>
      </c>
      <c r="I230" s="56"/>
      <c r="J230" s="39"/>
      <c r="K230" s="39"/>
      <c r="L230" s="47"/>
      <c r="M230" s="47"/>
      <c r="N230" s="47"/>
      <c r="O230" s="47"/>
      <c r="P230" s="47"/>
      <c r="Q230" s="47"/>
      <c r="R230" s="47"/>
      <c r="S230" s="45" t="s">
        <v>401</v>
      </c>
      <c r="T230" s="47"/>
      <c r="U230" s="45" t="s">
        <v>401</v>
      </c>
      <c r="V230" s="45" t="s">
        <v>401</v>
      </c>
      <c r="W230" s="45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</row>
    <row r="231" spans="1:34" ht="13.8">
      <c r="A231" s="54">
        <v>65</v>
      </c>
      <c r="B231" s="36" t="s">
        <v>629</v>
      </c>
      <c r="C231" s="36" t="s">
        <v>630</v>
      </c>
      <c r="D231" s="55">
        <v>33.917812499999997</v>
      </c>
      <c r="E231" s="53">
        <v>33.917812499999997</v>
      </c>
      <c r="F231" s="53">
        <v>0.05</v>
      </c>
      <c r="G231" s="30">
        <v>41.101053124999993</v>
      </c>
      <c r="H231" s="30">
        <v>41.101053124999993</v>
      </c>
      <c r="I231" s="56"/>
      <c r="J231" s="39"/>
      <c r="K231" s="39"/>
      <c r="L231" s="47"/>
      <c r="M231" s="47"/>
      <c r="N231" s="47"/>
      <c r="O231" s="47"/>
      <c r="P231" s="47"/>
      <c r="Q231" s="47"/>
      <c r="R231" s="47"/>
      <c r="S231" s="45" t="s">
        <v>401</v>
      </c>
      <c r="T231" s="47"/>
      <c r="U231" s="45" t="s">
        <v>401</v>
      </c>
      <c r="V231" s="45" t="s">
        <v>401</v>
      </c>
      <c r="W231" s="45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</row>
    <row r="232" spans="1:34" ht="13.8">
      <c r="A232" s="54">
        <v>65</v>
      </c>
      <c r="B232" s="57" t="s">
        <v>631</v>
      </c>
      <c r="C232" s="57" t="s">
        <v>632</v>
      </c>
      <c r="D232" s="55">
        <v>204.11328437499998</v>
      </c>
      <c r="E232" s="53">
        <v>204.11328437499998</v>
      </c>
      <c r="F232" s="53">
        <v>0.05</v>
      </c>
      <c r="G232" s="30">
        <v>247.03757409374998</v>
      </c>
      <c r="H232" s="30">
        <v>247.03757409374998</v>
      </c>
      <c r="I232" s="56"/>
      <c r="J232" s="39"/>
      <c r="K232" s="39"/>
      <c r="L232" s="47"/>
      <c r="M232" s="47"/>
      <c r="N232" s="47"/>
      <c r="O232" s="47"/>
      <c r="P232" s="47"/>
      <c r="Q232" s="47"/>
      <c r="R232" s="47"/>
      <c r="S232" s="45" t="s">
        <v>401</v>
      </c>
      <c r="T232" s="47"/>
      <c r="U232" s="45" t="s">
        <v>401</v>
      </c>
      <c r="V232" s="45" t="s">
        <v>401</v>
      </c>
      <c r="W232" s="45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</row>
    <row r="233" spans="1:34" ht="13.8">
      <c r="A233" s="54">
        <v>65</v>
      </c>
      <c r="B233" s="57" t="s">
        <v>633</v>
      </c>
      <c r="C233" s="57" t="s">
        <v>634</v>
      </c>
      <c r="D233" s="55">
        <v>252.90821562499997</v>
      </c>
      <c r="E233" s="53">
        <v>252.90821562499997</v>
      </c>
      <c r="F233" s="53">
        <v>0.05</v>
      </c>
      <c r="G233" s="30">
        <v>306.07944090624994</v>
      </c>
      <c r="H233" s="30">
        <v>306.07944090624994</v>
      </c>
      <c r="I233" s="56"/>
      <c r="J233" s="39"/>
      <c r="K233" s="39"/>
      <c r="L233" s="47"/>
      <c r="M233" s="47"/>
      <c r="N233" s="47"/>
      <c r="O233" s="47"/>
      <c r="P233" s="47"/>
      <c r="Q233" s="47"/>
      <c r="R233" s="47"/>
      <c r="S233" s="45" t="s">
        <v>401</v>
      </c>
      <c r="T233" s="47"/>
      <c r="U233" s="45" t="s">
        <v>401</v>
      </c>
      <c r="V233" s="45" t="s">
        <v>401</v>
      </c>
      <c r="W233" s="45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</row>
    <row r="234" spans="1:34" ht="13.8">
      <c r="A234" s="54">
        <v>65</v>
      </c>
      <c r="B234" s="57" t="s">
        <v>635</v>
      </c>
      <c r="C234" s="57" t="s">
        <v>636</v>
      </c>
      <c r="D234" s="55">
        <v>204.40649124999999</v>
      </c>
      <c r="E234" s="53">
        <v>204.40649124999999</v>
      </c>
      <c r="F234" s="53">
        <v>0.05</v>
      </c>
      <c r="G234" s="30">
        <v>247.3923544125</v>
      </c>
      <c r="H234" s="30">
        <v>247.3923544125</v>
      </c>
      <c r="I234" s="56"/>
      <c r="J234" s="39"/>
      <c r="K234" s="39"/>
      <c r="L234" s="47"/>
      <c r="M234" s="47"/>
      <c r="N234" s="47"/>
      <c r="O234" s="47"/>
      <c r="P234" s="47"/>
      <c r="Q234" s="47"/>
      <c r="R234" s="47"/>
      <c r="S234" s="45" t="s">
        <v>401</v>
      </c>
      <c r="T234" s="47"/>
      <c r="U234" s="45" t="s">
        <v>401</v>
      </c>
      <c r="V234" s="45" t="s">
        <v>401</v>
      </c>
      <c r="W234" s="45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</row>
    <row r="235" spans="1:34" ht="13.8">
      <c r="A235" s="54">
        <v>65</v>
      </c>
      <c r="B235" s="57" t="s">
        <v>637</v>
      </c>
      <c r="C235" s="57" t="s">
        <v>638</v>
      </c>
      <c r="D235" s="55">
        <v>82.305356249999988</v>
      </c>
      <c r="E235" s="53">
        <v>82.305356249999988</v>
      </c>
      <c r="F235" s="53">
        <v>0.05</v>
      </c>
      <c r="G235" s="30">
        <v>99.649981062499975</v>
      </c>
      <c r="H235" s="30">
        <v>99.649981062499975</v>
      </c>
      <c r="I235" s="56"/>
      <c r="J235" s="39"/>
      <c r="K235" s="39"/>
      <c r="L235" s="47"/>
      <c r="M235" s="47"/>
      <c r="N235" s="47"/>
      <c r="O235" s="47"/>
      <c r="P235" s="47"/>
      <c r="Q235" s="47"/>
      <c r="R235" s="47"/>
      <c r="S235" s="45" t="s">
        <v>401</v>
      </c>
      <c r="T235" s="47"/>
      <c r="U235" s="45" t="s">
        <v>401</v>
      </c>
      <c r="V235" s="45" t="s">
        <v>401</v>
      </c>
      <c r="W235" s="45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</row>
    <row r="236" spans="1:34" ht="13.8">
      <c r="A236" s="54">
        <v>65</v>
      </c>
      <c r="B236" s="57" t="s">
        <v>631</v>
      </c>
      <c r="C236" s="57" t="s">
        <v>639</v>
      </c>
      <c r="D236" s="55">
        <v>269.369286875</v>
      </c>
      <c r="E236" s="53">
        <v>269.369286875</v>
      </c>
      <c r="F236" s="53">
        <v>0.05</v>
      </c>
      <c r="G236" s="30">
        <v>325.99733711875001</v>
      </c>
      <c r="H236" s="30">
        <v>325.99733711875001</v>
      </c>
      <c r="I236" s="56"/>
      <c r="J236" s="39"/>
      <c r="K236" s="39"/>
      <c r="L236" s="47"/>
      <c r="M236" s="47"/>
      <c r="N236" s="47"/>
      <c r="O236" s="47"/>
      <c r="P236" s="47"/>
      <c r="Q236" s="47"/>
      <c r="R236" s="47"/>
      <c r="S236" s="45" t="s">
        <v>401</v>
      </c>
      <c r="T236" s="47"/>
      <c r="U236" s="45" t="s">
        <v>401</v>
      </c>
      <c r="V236" s="45" t="s">
        <v>401</v>
      </c>
      <c r="W236" s="45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</row>
    <row r="237" spans="1:34" ht="13.8">
      <c r="A237" s="58">
        <v>65</v>
      </c>
      <c r="B237" s="59" t="s">
        <v>640</v>
      </c>
      <c r="C237" s="59" t="s">
        <v>641</v>
      </c>
      <c r="D237" s="55">
        <v>13.330728125000002</v>
      </c>
      <c r="E237" s="53">
        <v>13.330728125000002</v>
      </c>
      <c r="F237" s="53">
        <v>0.05</v>
      </c>
      <c r="G237" s="30">
        <v>16.190681031250001</v>
      </c>
      <c r="H237" s="30">
        <v>16.190681031250001</v>
      </c>
      <c r="I237" s="56"/>
      <c r="J237" s="39"/>
      <c r="K237" s="39"/>
      <c r="L237" s="47"/>
      <c r="M237" s="47"/>
      <c r="N237" s="47"/>
      <c r="O237" s="47"/>
      <c r="P237" s="47"/>
      <c r="Q237" s="47"/>
      <c r="R237" s="47"/>
      <c r="S237" s="45" t="s">
        <v>401</v>
      </c>
      <c r="T237" s="47"/>
      <c r="U237" s="45" t="s">
        <v>401</v>
      </c>
      <c r="V237" s="45" t="s">
        <v>401</v>
      </c>
      <c r="W237" s="45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</row>
    <row r="238" spans="1:34" ht="13.8">
      <c r="A238" s="58">
        <v>65</v>
      </c>
      <c r="B238" s="29" t="s">
        <v>642</v>
      </c>
      <c r="C238" s="29" t="s">
        <v>643</v>
      </c>
      <c r="D238" s="55">
        <v>19.703165625</v>
      </c>
      <c r="E238" s="53">
        <v>19.703165625</v>
      </c>
      <c r="F238" s="53">
        <v>0.05</v>
      </c>
      <c r="G238" s="30">
        <v>23.90133040625</v>
      </c>
      <c r="H238" s="30">
        <v>23.90133040625</v>
      </c>
      <c r="I238" s="56"/>
      <c r="J238" s="39"/>
      <c r="K238" s="39"/>
      <c r="L238" s="47"/>
      <c r="M238" s="47"/>
      <c r="N238" s="47"/>
      <c r="O238" s="47"/>
      <c r="P238" s="47"/>
      <c r="Q238" s="47"/>
      <c r="R238" s="47"/>
      <c r="S238" s="45" t="s">
        <v>401</v>
      </c>
      <c r="T238" s="47"/>
      <c r="U238" s="45" t="s">
        <v>401</v>
      </c>
      <c r="V238" s="45" t="s">
        <v>401</v>
      </c>
      <c r="W238" s="45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</row>
    <row r="239" spans="1:34" ht="13.8">
      <c r="A239" s="58">
        <v>65</v>
      </c>
      <c r="B239" s="29" t="s">
        <v>644</v>
      </c>
      <c r="C239" s="29" t="s">
        <v>645</v>
      </c>
      <c r="D239" s="55">
        <v>183.60842499999998</v>
      </c>
      <c r="E239" s="53">
        <v>183.60842499999998</v>
      </c>
      <c r="F239" s="53">
        <v>0.05</v>
      </c>
      <c r="G239" s="30">
        <v>222.22669424999998</v>
      </c>
      <c r="H239" s="30">
        <v>222.22669424999998</v>
      </c>
      <c r="I239" s="56"/>
      <c r="J239" s="39"/>
      <c r="K239" s="39"/>
      <c r="L239" s="47"/>
      <c r="M239" s="47"/>
      <c r="N239" s="47"/>
      <c r="O239" s="47"/>
      <c r="P239" s="47"/>
      <c r="Q239" s="47"/>
      <c r="R239" s="47"/>
      <c r="S239" s="45" t="s">
        <v>401</v>
      </c>
      <c r="T239" s="47"/>
      <c r="U239" s="45" t="s">
        <v>401</v>
      </c>
      <c r="V239" s="45" t="s">
        <v>401</v>
      </c>
      <c r="W239" s="45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</row>
    <row r="240" spans="1:34" ht="13.8">
      <c r="A240" s="58">
        <v>65</v>
      </c>
      <c r="B240" s="29" t="s">
        <v>646</v>
      </c>
      <c r="C240" s="29" t="s">
        <v>647</v>
      </c>
      <c r="D240" s="55">
        <v>183.60842499999998</v>
      </c>
      <c r="E240" s="53">
        <v>183.60842499999998</v>
      </c>
      <c r="F240" s="53">
        <v>0.05</v>
      </c>
      <c r="G240" s="30">
        <v>222.22669424999998</v>
      </c>
      <c r="H240" s="30">
        <v>222.22669424999998</v>
      </c>
      <c r="I240" s="56"/>
      <c r="J240" s="39"/>
      <c r="K240" s="39"/>
      <c r="L240" s="47"/>
      <c r="M240" s="47"/>
      <c r="N240" s="47"/>
      <c r="O240" s="47"/>
      <c r="P240" s="47"/>
      <c r="Q240" s="47"/>
      <c r="R240" s="47"/>
      <c r="S240" s="45" t="s">
        <v>401</v>
      </c>
      <c r="T240" s="47"/>
      <c r="U240" s="45" t="s">
        <v>401</v>
      </c>
      <c r="V240" s="45" t="s">
        <v>401</v>
      </c>
      <c r="W240" s="45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</row>
    <row r="241" spans="1:34" ht="13.8">
      <c r="A241" s="58">
        <v>65</v>
      </c>
      <c r="B241" s="29" t="s">
        <v>648</v>
      </c>
      <c r="C241" s="29" t="s">
        <v>649</v>
      </c>
      <c r="D241" s="55">
        <v>276.94407812500003</v>
      </c>
      <c r="E241" s="53">
        <v>276.94407812500003</v>
      </c>
      <c r="F241" s="53">
        <v>0.05</v>
      </c>
      <c r="G241" s="30">
        <v>335.16283453125004</v>
      </c>
      <c r="H241" s="30">
        <v>335.16283453125004</v>
      </c>
      <c r="I241" s="56"/>
      <c r="J241" s="39"/>
      <c r="K241" s="39"/>
      <c r="L241" s="47"/>
      <c r="M241" s="47"/>
      <c r="N241" s="47"/>
      <c r="O241" s="47"/>
      <c r="P241" s="47"/>
      <c r="Q241" s="47"/>
      <c r="R241" s="47"/>
      <c r="S241" s="45" t="s">
        <v>401</v>
      </c>
      <c r="T241" s="47"/>
      <c r="U241" s="45" t="s">
        <v>401</v>
      </c>
      <c r="V241" s="45" t="s">
        <v>401</v>
      </c>
      <c r="W241" s="45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</row>
    <row r="242" spans="1:34" ht="13.8">
      <c r="A242" s="58">
        <v>65</v>
      </c>
      <c r="B242" s="29" t="s">
        <v>650</v>
      </c>
      <c r="C242" s="29" t="s">
        <v>651</v>
      </c>
      <c r="D242" s="55">
        <v>276.94407812500003</v>
      </c>
      <c r="E242" s="53">
        <v>276.94407812500003</v>
      </c>
      <c r="F242" s="53">
        <v>0.05</v>
      </c>
      <c r="G242" s="30">
        <v>335.16283453125004</v>
      </c>
      <c r="H242" s="30">
        <v>335.16283453125004</v>
      </c>
      <c r="I242" s="56"/>
      <c r="J242" s="39"/>
      <c r="K242" s="39"/>
      <c r="L242" s="47"/>
      <c r="M242" s="47"/>
      <c r="N242" s="47"/>
      <c r="O242" s="47"/>
      <c r="P242" s="47"/>
      <c r="Q242" s="47"/>
      <c r="R242" s="47"/>
      <c r="S242" s="45" t="s">
        <v>401</v>
      </c>
      <c r="T242" s="47"/>
      <c r="U242" s="45" t="s">
        <v>401</v>
      </c>
      <c r="V242" s="45" t="s">
        <v>401</v>
      </c>
      <c r="W242" s="45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</row>
    <row r="243" spans="1:34" ht="13.8">
      <c r="A243" s="58">
        <v>65</v>
      </c>
      <c r="B243" s="29" t="s">
        <v>652</v>
      </c>
      <c r="C243" s="29" t="s">
        <v>653</v>
      </c>
      <c r="D243" s="55">
        <v>24.605831250000001</v>
      </c>
      <c r="E243" s="53">
        <v>24.605831250000001</v>
      </c>
      <c r="F243" s="53">
        <v>0.05</v>
      </c>
      <c r="G243" s="30">
        <v>29.833555812500002</v>
      </c>
      <c r="H243" s="30">
        <v>29.833555812500002</v>
      </c>
      <c r="I243" s="56"/>
      <c r="J243" s="39"/>
      <c r="K243" s="39"/>
      <c r="L243" s="47"/>
      <c r="M243" s="47"/>
      <c r="N243" s="47"/>
      <c r="O243" s="47"/>
      <c r="P243" s="47"/>
      <c r="Q243" s="47"/>
      <c r="R243" s="47"/>
      <c r="S243" s="45" t="s">
        <v>401</v>
      </c>
      <c r="T243" s="47"/>
      <c r="U243" s="45" t="s">
        <v>401</v>
      </c>
      <c r="V243" s="45" t="s">
        <v>401</v>
      </c>
      <c r="W243" s="45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</row>
    <row r="244" spans="1:34" ht="13.8">
      <c r="A244" s="58">
        <v>65</v>
      </c>
      <c r="B244" s="29" t="s">
        <v>654</v>
      </c>
      <c r="C244" s="29" t="s">
        <v>655</v>
      </c>
      <c r="D244" s="55">
        <v>79.263031249999997</v>
      </c>
      <c r="E244" s="53">
        <v>79.263031249999997</v>
      </c>
      <c r="F244" s="53">
        <v>0.05</v>
      </c>
      <c r="G244" s="30">
        <v>95.968767812499991</v>
      </c>
      <c r="H244" s="30">
        <v>95.968767812499991</v>
      </c>
      <c r="I244" s="56"/>
      <c r="J244" s="39"/>
      <c r="K244" s="39"/>
      <c r="L244" s="47"/>
      <c r="M244" s="47"/>
      <c r="N244" s="47"/>
      <c r="O244" s="47"/>
      <c r="P244" s="47"/>
      <c r="Q244" s="47"/>
      <c r="R244" s="47"/>
      <c r="S244" s="45" t="s">
        <v>401</v>
      </c>
      <c r="T244" s="47"/>
      <c r="U244" s="45" t="s">
        <v>401</v>
      </c>
      <c r="V244" s="45" t="s">
        <v>401</v>
      </c>
      <c r="W244" s="45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</row>
    <row r="245" spans="1:34" ht="13.8">
      <c r="A245" s="58">
        <v>65</v>
      </c>
      <c r="B245" s="29" t="s">
        <v>656</v>
      </c>
      <c r="C245" s="29" t="s">
        <v>657</v>
      </c>
      <c r="D245" s="55">
        <v>104.62103437500001</v>
      </c>
      <c r="E245" s="53">
        <v>104.62103437500001</v>
      </c>
      <c r="F245" s="53">
        <v>0.05</v>
      </c>
      <c r="G245" s="30">
        <v>126.65195159375</v>
      </c>
      <c r="H245" s="30">
        <v>126.65195159375</v>
      </c>
      <c r="I245" s="56"/>
      <c r="J245" s="39"/>
      <c r="K245" s="39"/>
      <c r="L245" s="47"/>
      <c r="M245" s="47"/>
      <c r="N245" s="47"/>
      <c r="O245" s="47"/>
      <c r="P245" s="47"/>
      <c r="Q245" s="47"/>
      <c r="R245" s="47"/>
      <c r="S245" s="45" t="s">
        <v>401</v>
      </c>
      <c r="T245" s="47"/>
      <c r="U245" s="45" t="s">
        <v>401</v>
      </c>
      <c r="V245" s="45" t="s">
        <v>401</v>
      </c>
      <c r="W245" s="45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</row>
    <row r="246" spans="1:34" ht="13.8">
      <c r="A246" s="58">
        <v>65</v>
      </c>
      <c r="B246" s="29" t="s">
        <v>658</v>
      </c>
      <c r="C246" s="29" t="s">
        <v>659</v>
      </c>
      <c r="D246" s="55">
        <v>119.40097812500001</v>
      </c>
      <c r="E246" s="53">
        <v>119.40097812500001</v>
      </c>
      <c r="F246" s="53">
        <v>0.05</v>
      </c>
      <c r="G246" s="30">
        <v>144.53568353125002</v>
      </c>
      <c r="H246" s="30">
        <v>144.53568353125002</v>
      </c>
      <c r="I246" s="56"/>
      <c r="J246" s="39"/>
      <c r="K246" s="39"/>
      <c r="L246" s="47"/>
      <c r="M246" s="47"/>
      <c r="N246" s="47"/>
      <c r="O246" s="47"/>
      <c r="P246" s="47"/>
      <c r="Q246" s="47"/>
      <c r="R246" s="47"/>
      <c r="S246" s="45" t="s">
        <v>401</v>
      </c>
      <c r="T246" s="47"/>
      <c r="U246" s="45" t="s">
        <v>401</v>
      </c>
      <c r="V246" s="45" t="s">
        <v>401</v>
      </c>
      <c r="W246" s="45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</row>
    <row r="247" spans="1:34" ht="13.8">
      <c r="A247" s="58">
        <v>65</v>
      </c>
      <c r="B247" s="29" t="s">
        <v>660</v>
      </c>
      <c r="C247" s="29" t="s">
        <v>661</v>
      </c>
      <c r="D247" s="55">
        <v>285.33009375</v>
      </c>
      <c r="E247" s="53">
        <v>285.33009375</v>
      </c>
      <c r="F247" s="53">
        <v>0.05</v>
      </c>
      <c r="G247" s="30">
        <v>345.30991343750003</v>
      </c>
      <c r="H247" s="30">
        <v>345.30991343750003</v>
      </c>
      <c r="I247" s="56"/>
      <c r="J247" s="39"/>
      <c r="K247" s="39"/>
      <c r="L247" s="47"/>
      <c r="M247" s="47"/>
      <c r="N247" s="47"/>
      <c r="O247" s="47"/>
      <c r="P247" s="47"/>
      <c r="Q247" s="47"/>
      <c r="R247" s="47"/>
      <c r="S247" s="45" t="s">
        <v>401</v>
      </c>
      <c r="T247" s="47"/>
      <c r="U247" s="45" t="s">
        <v>401</v>
      </c>
      <c r="V247" s="45" t="s">
        <v>401</v>
      </c>
      <c r="W247" s="45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</row>
    <row r="248" spans="1:34" ht="13.8">
      <c r="A248" s="58">
        <v>65</v>
      </c>
      <c r="B248" s="29" t="s">
        <v>662</v>
      </c>
      <c r="C248" s="29" t="s">
        <v>663</v>
      </c>
      <c r="D248" s="55">
        <v>298.39265625000002</v>
      </c>
      <c r="E248" s="53">
        <v>298.39265625000002</v>
      </c>
      <c r="F248" s="53">
        <v>0.05</v>
      </c>
      <c r="G248" s="30">
        <v>361.11561406250001</v>
      </c>
      <c r="H248" s="30">
        <v>361.11561406250001</v>
      </c>
      <c r="I248" s="56"/>
      <c r="J248" s="39"/>
      <c r="K248" s="39"/>
      <c r="L248" s="47"/>
      <c r="M248" s="47"/>
      <c r="N248" s="47"/>
      <c r="O248" s="47"/>
      <c r="P248" s="47"/>
      <c r="Q248" s="47"/>
      <c r="R248" s="47"/>
      <c r="S248" s="45" t="s">
        <v>401</v>
      </c>
      <c r="T248" s="47"/>
      <c r="U248" s="45" t="s">
        <v>401</v>
      </c>
      <c r="V248" s="45" t="s">
        <v>401</v>
      </c>
      <c r="W248" s="45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</row>
    <row r="249" spans="1:34" ht="13.8">
      <c r="A249" s="58">
        <v>65</v>
      </c>
      <c r="B249" s="29" t="s">
        <v>664</v>
      </c>
      <c r="C249" s="29" t="s">
        <v>665</v>
      </c>
      <c r="D249" s="55">
        <v>417.9943381249999</v>
      </c>
      <c r="E249" s="53">
        <v>417.9943381249999</v>
      </c>
      <c r="F249" s="53">
        <v>0.05</v>
      </c>
      <c r="G249" s="30">
        <v>505.8336491312499</v>
      </c>
      <c r="H249" s="30">
        <v>505.8336491312499</v>
      </c>
      <c r="I249" s="56"/>
      <c r="J249" s="39"/>
      <c r="K249" s="39"/>
      <c r="L249" s="47"/>
      <c r="M249" s="47"/>
      <c r="N249" s="47"/>
      <c r="O249" s="47"/>
      <c r="P249" s="47"/>
      <c r="Q249" s="47"/>
      <c r="R249" s="47"/>
      <c r="S249" s="45" t="s">
        <v>401</v>
      </c>
      <c r="T249" s="47"/>
      <c r="U249" s="45" t="s">
        <v>401</v>
      </c>
      <c r="V249" s="45" t="s">
        <v>401</v>
      </c>
      <c r="W249" s="45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</row>
    <row r="250" spans="1:34" ht="13.8">
      <c r="A250" s="58">
        <v>65</v>
      </c>
      <c r="B250" s="29" t="s">
        <v>666</v>
      </c>
      <c r="C250" s="29" t="s">
        <v>667</v>
      </c>
      <c r="D250" s="55">
        <v>351.36760750000008</v>
      </c>
      <c r="E250" s="53">
        <v>351.36760750000008</v>
      </c>
      <c r="F250" s="53">
        <v>0.05</v>
      </c>
      <c r="G250" s="30">
        <v>425.21530507500012</v>
      </c>
      <c r="H250" s="30">
        <v>425.21530507500012</v>
      </c>
      <c r="I250" s="56"/>
      <c r="J250" s="39"/>
      <c r="K250" s="39"/>
      <c r="L250" s="47"/>
      <c r="M250" s="47"/>
      <c r="N250" s="47"/>
      <c r="O250" s="47"/>
      <c r="P250" s="47"/>
      <c r="Q250" s="47"/>
      <c r="R250" s="47"/>
      <c r="S250" s="45" t="s">
        <v>401</v>
      </c>
      <c r="T250" s="47"/>
      <c r="U250" s="45" t="s">
        <v>401</v>
      </c>
      <c r="V250" s="45" t="s">
        <v>401</v>
      </c>
      <c r="W250" s="45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</row>
    <row r="251" spans="1:34" ht="13.8">
      <c r="A251" s="58">
        <v>65</v>
      </c>
      <c r="B251" s="29" t="s">
        <v>668</v>
      </c>
      <c r="C251" s="29" t="s">
        <v>669</v>
      </c>
      <c r="D251" s="55">
        <v>273.77673375000006</v>
      </c>
      <c r="E251" s="53">
        <v>273.77673375000006</v>
      </c>
      <c r="F251" s="53">
        <v>0.05</v>
      </c>
      <c r="G251" s="30">
        <v>331.33034783750009</v>
      </c>
      <c r="H251" s="30">
        <v>331.33034783750009</v>
      </c>
      <c r="I251" s="56"/>
      <c r="J251" s="39"/>
      <c r="K251" s="39"/>
      <c r="L251" s="47"/>
      <c r="M251" s="47"/>
      <c r="N251" s="47"/>
      <c r="O251" s="47"/>
      <c r="P251" s="47"/>
      <c r="Q251" s="47"/>
      <c r="R251" s="47"/>
      <c r="S251" s="45" t="s">
        <v>401</v>
      </c>
      <c r="T251" s="47"/>
      <c r="U251" s="45" t="s">
        <v>401</v>
      </c>
      <c r="V251" s="45" t="s">
        <v>401</v>
      </c>
      <c r="W251" s="45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</row>
    <row r="252" spans="1:34" ht="13.8">
      <c r="A252" s="58">
        <v>65</v>
      </c>
      <c r="B252" s="29" t="s">
        <v>670</v>
      </c>
      <c r="C252" s="29" t="s">
        <v>671</v>
      </c>
      <c r="D252" s="55">
        <v>240.02262374999998</v>
      </c>
      <c r="E252" s="53">
        <v>240.02262374999998</v>
      </c>
      <c r="F252" s="53">
        <v>0.05</v>
      </c>
      <c r="G252" s="30">
        <v>290.48787473749996</v>
      </c>
      <c r="H252" s="30">
        <v>290.48787473749996</v>
      </c>
      <c r="I252" s="56"/>
      <c r="J252" s="39"/>
      <c r="K252" s="39"/>
      <c r="L252" s="47"/>
      <c r="M252" s="47"/>
      <c r="N252" s="47"/>
      <c r="O252" s="47"/>
      <c r="P252" s="47"/>
      <c r="Q252" s="47"/>
      <c r="R252" s="47"/>
      <c r="S252" s="45" t="s">
        <v>401</v>
      </c>
      <c r="T252" s="47"/>
      <c r="U252" s="45" t="s">
        <v>401</v>
      </c>
      <c r="V252" s="45" t="s">
        <v>401</v>
      </c>
      <c r="W252" s="45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</row>
    <row r="253" spans="1:34" ht="13.8">
      <c r="A253" s="58">
        <v>65</v>
      </c>
      <c r="B253" s="29" t="s">
        <v>672</v>
      </c>
      <c r="C253" s="29" t="s">
        <v>673</v>
      </c>
      <c r="D253" s="55">
        <v>71.361021875000006</v>
      </c>
      <c r="E253" s="53">
        <v>71.361021875000006</v>
      </c>
      <c r="F253" s="53">
        <v>0.05</v>
      </c>
      <c r="G253" s="30">
        <v>86.407336468750003</v>
      </c>
      <c r="H253" s="30">
        <v>86.407336468750003</v>
      </c>
      <c r="I253" s="56"/>
      <c r="J253" s="39"/>
      <c r="K253" s="39"/>
      <c r="L253" s="47"/>
      <c r="M253" s="47"/>
      <c r="N253" s="47"/>
      <c r="O253" s="47"/>
      <c r="P253" s="47"/>
      <c r="Q253" s="47"/>
      <c r="R253" s="47"/>
      <c r="S253" s="45" t="s">
        <v>401</v>
      </c>
      <c r="T253" s="47"/>
      <c r="U253" s="45" t="s">
        <v>401</v>
      </c>
      <c r="V253" s="45" t="s">
        <v>401</v>
      </c>
      <c r="W253" s="45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</row>
    <row r="254" spans="1:34" ht="13.8">
      <c r="A254" s="58">
        <v>65</v>
      </c>
      <c r="B254" s="29" t="s">
        <v>674</v>
      </c>
      <c r="C254" s="29" t="s">
        <v>675</v>
      </c>
      <c r="D254" s="55">
        <v>273.55883749999998</v>
      </c>
      <c r="E254" s="53">
        <v>273.55883749999998</v>
      </c>
      <c r="F254" s="53">
        <v>0.05</v>
      </c>
      <c r="G254" s="30">
        <v>331.066693375</v>
      </c>
      <c r="H254" s="30">
        <v>331.066693375</v>
      </c>
      <c r="I254" s="56"/>
      <c r="J254" s="39"/>
      <c r="K254" s="39"/>
      <c r="L254" s="47"/>
      <c r="M254" s="47"/>
      <c r="N254" s="47"/>
      <c r="O254" s="47"/>
      <c r="P254" s="47"/>
      <c r="Q254" s="47"/>
      <c r="R254" s="47"/>
      <c r="S254" s="45" t="s">
        <v>401</v>
      </c>
      <c r="T254" s="47"/>
      <c r="U254" s="45" t="s">
        <v>401</v>
      </c>
      <c r="V254" s="45" t="s">
        <v>401</v>
      </c>
      <c r="W254" s="45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</row>
    <row r="255" spans="1:34" ht="13.8">
      <c r="A255" s="58">
        <v>65</v>
      </c>
      <c r="B255" s="29" t="s">
        <v>676</v>
      </c>
      <c r="C255" s="29" t="s">
        <v>677</v>
      </c>
      <c r="D255" s="55">
        <v>19.497603125000001</v>
      </c>
      <c r="E255" s="53">
        <v>19.497603125000001</v>
      </c>
      <c r="F255" s="53">
        <v>0.05</v>
      </c>
      <c r="G255" s="30">
        <v>23.65259978125</v>
      </c>
      <c r="H255" s="30">
        <v>23.65259978125</v>
      </c>
      <c r="I255" s="56"/>
      <c r="J255" s="39"/>
      <c r="K255" s="39"/>
      <c r="L255" s="47"/>
      <c r="M255" s="47"/>
      <c r="N255" s="47"/>
      <c r="O255" s="47"/>
      <c r="P255" s="47"/>
      <c r="Q255" s="47"/>
      <c r="R255" s="47"/>
      <c r="S255" s="45" t="s">
        <v>401</v>
      </c>
      <c r="T255" s="47"/>
      <c r="U255" s="45" t="s">
        <v>401</v>
      </c>
      <c r="V255" s="45" t="s">
        <v>401</v>
      </c>
      <c r="W255" s="45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</row>
    <row r="256" spans="1:34" ht="13.8">
      <c r="A256" s="58">
        <v>65</v>
      </c>
      <c r="B256" s="29" t="s">
        <v>678</v>
      </c>
      <c r="C256" s="29" t="s">
        <v>679</v>
      </c>
      <c r="D256" s="55">
        <v>270.48848125000001</v>
      </c>
      <c r="E256" s="53">
        <v>270.48848125000001</v>
      </c>
      <c r="F256" s="53">
        <v>0.05</v>
      </c>
      <c r="G256" s="30">
        <v>327.35156231249999</v>
      </c>
      <c r="H256" s="30">
        <v>327.35156231249999</v>
      </c>
      <c r="I256" s="56"/>
      <c r="J256" s="39"/>
      <c r="K256" s="39"/>
      <c r="L256" s="47"/>
      <c r="M256" s="47"/>
      <c r="N256" s="47"/>
      <c r="O256" s="47"/>
      <c r="P256" s="47"/>
      <c r="Q256" s="47"/>
      <c r="R256" s="47"/>
      <c r="S256" s="45" t="s">
        <v>401</v>
      </c>
      <c r="T256" s="47"/>
      <c r="U256" s="45" t="s">
        <v>401</v>
      </c>
      <c r="V256" s="45" t="s">
        <v>401</v>
      </c>
      <c r="W256" s="45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</row>
    <row r="257" spans="1:34" ht="13.8">
      <c r="A257" s="60">
        <v>65</v>
      </c>
      <c r="B257" s="45" t="s">
        <v>680</v>
      </c>
      <c r="C257" s="45" t="s">
        <v>681</v>
      </c>
      <c r="D257" s="55">
        <v>233.42631</v>
      </c>
      <c r="E257" s="53">
        <v>233.42631</v>
      </c>
      <c r="F257" s="53">
        <v>0.05</v>
      </c>
      <c r="G257" s="30">
        <v>282.5063351</v>
      </c>
      <c r="H257" s="30">
        <v>282.5063351</v>
      </c>
      <c r="I257" s="56"/>
      <c r="J257" s="39"/>
      <c r="K257" s="39"/>
      <c r="L257" s="47"/>
      <c r="M257" s="47"/>
      <c r="N257" s="47"/>
      <c r="O257" s="47"/>
      <c r="P257" s="47"/>
      <c r="Q257" s="47"/>
      <c r="R257" s="47"/>
      <c r="S257" s="45" t="s">
        <v>401</v>
      </c>
      <c r="T257" s="47"/>
      <c r="U257" s="45" t="s">
        <v>401</v>
      </c>
      <c r="V257" s="45" t="s">
        <v>401</v>
      </c>
      <c r="W257" s="45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</row>
    <row r="258" spans="1:34" ht="13.8">
      <c r="A258" s="60">
        <v>65</v>
      </c>
      <c r="B258" s="45" t="s">
        <v>682</v>
      </c>
      <c r="C258" s="45" t="s">
        <v>683</v>
      </c>
      <c r="D258" s="55">
        <v>221.33306812500001</v>
      </c>
      <c r="E258" s="53">
        <v>221.33306812500001</v>
      </c>
      <c r="F258" s="53">
        <v>0.05</v>
      </c>
      <c r="G258" s="30">
        <v>267.87351243124999</v>
      </c>
      <c r="H258" s="30">
        <v>267.87351243124999</v>
      </c>
      <c r="I258" s="56"/>
      <c r="J258" s="39"/>
      <c r="K258" s="39"/>
      <c r="L258" s="47"/>
      <c r="M258" s="47"/>
      <c r="N258" s="47"/>
      <c r="O258" s="47"/>
      <c r="P258" s="47"/>
      <c r="Q258" s="47"/>
      <c r="R258" s="47"/>
      <c r="S258" s="45" t="s">
        <v>401</v>
      </c>
      <c r="T258" s="47"/>
      <c r="U258" s="45" t="s">
        <v>401</v>
      </c>
      <c r="V258" s="45" t="s">
        <v>401</v>
      </c>
      <c r="W258" s="45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</row>
    <row r="259" spans="1:34" ht="13.8">
      <c r="A259" s="60">
        <v>65</v>
      </c>
      <c r="B259" s="45" t="s">
        <v>684</v>
      </c>
      <c r="C259" s="45" t="s">
        <v>685</v>
      </c>
      <c r="D259" s="55">
        <v>329.11247687500008</v>
      </c>
      <c r="E259" s="53">
        <v>329.11247687500008</v>
      </c>
      <c r="F259" s="53">
        <v>0.05</v>
      </c>
      <c r="G259" s="30">
        <v>398.28659701875011</v>
      </c>
      <c r="H259" s="30">
        <v>398.28659701875011</v>
      </c>
      <c r="I259" s="56"/>
      <c r="J259" s="39"/>
      <c r="K259" s="39"/>
      <c r="L259" s="47"/>
      <c r="M259" s="47"/>
      <c r="N259" s="47"/>
      <c r="O259" s="47"/>
      <c r="P259" s="47"/>
      <c r="Q259" s="47"/>
      <c r="R259" s="47"/>
      <c r="S259" s="45" t="s">
        <v>401</v>
      </c>
      <c r="T259" s="47"/>
      <c r="U259" s="45" t="s">
        <v>401</v>
      </c>
      <c r="V259" s="45" t="s">
        <v>401</v>
      </c>
      <c r="W259" s="45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</row>
    <row r="260" spans="1:34" ht="13.8">
      <c r="A260" s="60">
        <v>65</v>
      </c>
      <c r="B260" s="45" t="s">
        <v>686</v>
      </c>
      <c r="C260" s="45" t="s">
        <v>687</v>
      </c>
      <c r="D260" s="55">
        <v>101.547875</v>
      </c>
      <c r="E260" s="53">
        <v>101.547875</v>
      </c>
      <c r="F260" s="53">
        <v>0.05</v>
      </c>
      <c r="G260" s="30">
        <v>122.93342875</v>
      </c>
      <c r="H260" s="30">
        <v>122.93342875</v>
      </c>
      <c r="I260" s="56"/>
      <c r="J260" s="39"/>
      <c r="K260" s="39"/>
      <c r="L260" s="47"/>
      <c r="M260" s="47"/>
      <c r="N260" s="47"/>
      <c r="O260" s="47"/>
      <c r="P260" s="47"/>
      <c r="Q260" s="47"/>
      <c r="R260" s="47"/>
      <c r="S260" s="45" t="s">
        <v>401</v>
      </c>
      <c r="T260" s="47"/>
      <c r="U260" s="45" t="s">
        <v>401</v>
      </c>
      <c r="V260" s="45" t="s">
        <v>401</v>
      </c>
      <c r="W260" s="45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</row>
    <row r="261" spans="1:34" ht="13.8">
      <c r="A261" s="60">
        <v>65</v>
      </c>
      <c r="B261" s="45" t="s">
        <v>688</v>
      </c>
      <c r="C261" s="45" t="s">
        <v>689</v>
      </c>
      <c r="D261" s="55">
        <v>251.76734374999998</v>
      </c>
      <c r="E261" s="53">
        <v>251.76734374999998</v>
      </c>
      <c r="F261" s="53">
        <v>0.05</v>
      </c>
      <c r="G261" s="30">
        <v>304.69898593749997</v>
      </c>
      <c r="H261" s="30">
        <v>304.69898593749997</v>
      </c>
      <c r="I261" s="56"/>
      <c r="J261" s="39"/>
      <c r="K261" s="39"/>
      <c r="L261" s="47"/>
      <c r="M261" s="47"/>
      <c r="N261" s="47"/>
      <c r="O261" s="47"/>
      <c r="P261" s="47"/>
      <c r="Q261" s="47"/>
      <c r="R261" s="47"/>
      <c r="S261" s="45" t="s">
        <v>401</v>
      </c>
      <c r="T261" s="47"/>
      <c r="U261" s="45" t="s">
        <v>401</v>
      </c>
      <c r="V261" s="45" t="s">
        <v>401</v>
      </c>
      <c r="W261" s="45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</row>
    <row r="262" spans="1:34" ht="13.8">
      <c r="A262" s="60">
        <v>65</v>
      </c>
      <c r="B262" s="45" t="s">
        <v>690</v>
      </c>
      <c r="C262" s="45" t="s">
        <v>691</v>
      </c>
      <c r="D262" s="55">
        <v>233.11721875000001</v>
      </c>
      <c r="E262" s="53">
        <v>233.11721875000001</v>
      </c>
      <c r="F262" s="53">
        <v>0.05</v>
      </c>
      <c r="G262" s="30">
        <v>282.13233468750002</v>
      </c>
      <c r="H262" s="30">
        <v>282.13233468750002</v>
      </c>
      <c r="I262" s="56"/>
      <c r="J262" s="39"/>
      <c r="K262" s="39"/>
      <c r="L262" s="47"/>
      <c r="M262" s="47"/>
      <c r="N262" s="47"/>
      <c r="O262" s="47"/>
      <c r="P262" s="47"/>
      <c r="Q262" s="47"/>
      <c r="R262" s="47"/>
      <c r="S262" s="45" t="s">
        <v>401</v>
      </c>
      <c r="T262" s="47"/>
      <c r="U262" s="45" t="s">
        <v>401</v>
      </c>
      <c r="V262" s="45" t="s">
        <v>401</v>
      </c>
      <c r="W262" s="45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</row>
    <row r="263" spans="1:34" ht="13.8">
      <c r="A263" s="60">
        <v>65</v>
      </c>
      <c r="B263" s="45" t="s">
        <v>692</v>
      </c>
      <c r="C263" s="45" t="s">
        <v>693</v>
      </c>
      <c r="D263" s="55">
        <v>314.24900000000002</v>
      </c>
      <c r="E263" s="53">
        <v>314.24900000000002</v>
      </c>
      <c r="F263" s="53">
        <v>0.05</v>
      </c>
      <c r="G263" s="30">
        <v>380.30179000000004</v>
      </c>
      <c r="H263" s="30">
        <v>380.30179000000004</v>
      </c>
      <c r="I263" s="56"/>
      <c r="J263" s="39"/>
      <c r="K263" s="39"/>
      <c r="L263" s="47"/>
      <c r="M263" s="47"/>
      <c r="N263" s="47"/>
      <c r="O263" s="47"/>
      <c r="P263" s="47"/>
      <c r="Q263" s="47"/>
      <c r="R263" s="47"/>
      <c r="S263" s="45" t="s">
        <v>401</v>
      </c>
      <c r="T263" s="47"/>
      <c r="U263" s="45" t="s">
        <v>401</v>
      </c>
      <c r="V263" s="45" t="s">
        <v>401</v>
      </c>
      <c r="W263" s="45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</row>
    <row r="264" spans="1:34" ht="13.8">
      <c r="A264" s="60">
        <v>65</v>
      </c>
      <c r="B264" s="45" t="s">
        <v>694</v>
      </c>
      <c r="C264" s="45" t="s">
        <v>695</v>
      </c>
      <c r="D264" s="55">
        <v>147.43503124999998</v>
      </c>
      <c r="E264" s="53">
        <v>147.43503124999998</v>
      </c>
      <c r="F264" s="53">
        <v>0.05</v>
      </c>
      <c r="G264" s="30">
        <v>178.45688781249999</v>
      </c>
      <c r="H264" s="30">
        <v>178.45688781249999</v>
      </c>
      <c r="I264" s="56"/>
      <c r="J264" s="39"/>
      <c r="K264" s="39"/>
      <c r="L264" s="47"/>
      <c r="M264" s="47"/>
      <c r="N264" s="47"/>
      <c r="O264" s="47"/>
      <c r="P264" s="47"/>
      <c r="Q264" s="47"/>
      <c r="R264" s="47"/>
      <c r="S264" s="45" t="s">
        <v>401</v>
      </c>
      <c r="T264" s="47"/>
      <c r="U264" s="45" t="s">
        <v>401</v>
      </c>
      <c r="V264" s="45" t="s">
        <v>401</v>
      </c>
      <c r="W264" s="45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</row>
    <row r="265" spans="1:34" ht="13.8">
      <c r="A265" s="60">
        <v>65</v>
      </c>
      <c r="B265" s="45" t="s">
        <v>696</v>
      </c>
      <c r="C265" s="45" t="s">
        <v>697</v>
      </c>
      <c r="D265" s="55">
        <v>196.5738125</v>
      </c>
      <c r="E265" s="53">
        <v>196.5738125</v>
      </c>
      <c r="F265" s="53">
        <v>0.05</v>
      </c>
      <c r="G265" s="30">
        <v>237.91481312500002</v>
      </c>
      <c r="H265" s="30">
        <v>237.91481312500002</v>
      </c>
      <c r="I265" s="56"/>
      <c r="J265" s="39"/>
      <c r="K265" s="39"/>
      <c r="L265" s="47"/>
      <c r="M265" s="47"/>
      <c r="N265" s="47"/>
      <c r="O265" s="47"/>
      <c r="P265" s="47"/>
      <c r="Q265" s="47"/>
      <c r="R265" s="47"/>
      <c r="S265" s="45" t="s">
        <v>401</v>
      </c>
      <c r="T265" s="47"/>
      <c r="U265" s="45" t="s">
        <v>401</v>
      </c>
      <c r="V265" s="45" t="s">
        <v>401</v>
      </c>
      <c r="W265" s="45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</row>
    <row r="266" spans="1:34" ht="13.8">
      <c r="A266" s="60">
        <v>65</v>
      </c>
      <c r="B266" s="45" t="s">
        <v>698</v>
      </c>
      <c r="C266" s="45" t="s">
        <v>699</v>
      </c>
      <c r="D266" s="55">
        <v>39.3185</v>
      </c>
      <c r="E266" s="53">
        <v>39.3185</v>
      </c>
      <c r="F266" s="53">
        <v>0.05</v>
      </c>
      <c r="G266" s="30">
        <v>47.635884999999995</v>
      </c>
      <c r="H266" s="30">
        <v>47.635884999999995</v>
      </c>
      <c r="I266" s="56"/>
      <c r="J266" s="39"/>
      <c r="K266" s="39"/>
      <c r="L266" s="47"/>
      <c r="M266" s="47"/>
      <c r="N266" s="47"/>
      <c r="O266" s="47"/>
      <c r="P266" s="47"/>
      <c r="Q266" s="47"/>
      <c r="R266" s="47"/>
      <c r="S266" s="45" t="s">
        <v>401</v>
      </c>
      <c r="T266" s="47"/>
      <c r="U266" s="45" t="s">
        <v>401</v>
      </c>
      <c r="V266" s="45" t="s">
        <v>401</v>
      </c>
      <c r="W266" s="45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</row>
    <row r="267" spans="1:34" ht="13.8">
      <c r="A267" s="60">
        <v>65</v>
      </c>
      <c r="B267" s="45" t="s">
        <v>700</v>
      </c>
      <c r="C267" s="45" t="s">
        <v>701</v>
      </c>
      <c r="D267" s="55">
        <v>432.47546875</v>
      </c>
      <c r="E267" s="53">
        <v>432.47546875</v>
      </c>
      <c r="F267" s="53">
        <v>0.05</v>
      </c>
      <c r="G267" s="30">
        <v>523.35581718749995</v>
      </c>
      <c r="H267" s="30">
        <v>523.35581718749995</v>
      </c>
      <c r="I267" s="56"/>
      <c r="J267" s="39"/>
      <c r="K267" s="39"/>
      <c r="L267" s="47"/>
      <c r="M267" s="47"/>
      <c r="N267" s="47"/>
      <c r="O267" s="47"/>
      <c r="P267" s="47"/>
      <c r="Q267" s="47"/>
      <c r="R267" s="47"/>
      <c r="S267" s="45" t="s">
        <v>401</v>
      </c>
      <c r="T267" s="47"/>
      <c r="U267" s="45" t="s">
        <v>401</v>
      </c>
      <c r="V267" s="45" t="s">
        <v>401</v>
      </c>
      <c r="W267" s="45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</row>
    <row r="268" spans="1:34" ht="13.8">
      <c r="A268" s="60">
        <v>65</v>
      </c>
      <c r="B268" s="45" t="s">
        <v>702</v>
      </c>
      <c r="C268" s="45" t="s">
        <v>703</v>
      </c>
      <c r="D268" s="55">
        <v>81.028999999999982</v>
      </c>
      <c r="E268" s="53">
        <v>81.028999999999982</v>
      </c>
      <c r="F268" s="53">
        <v>0.05</v>
      </c>
      <c r="G268" s="30">
        <v>98.105589999999978</v>
      </c>
      <c r="H268" s="30">
        <v>98.105589999999978</v>
      </c>
      <c r="I268" s="56"/>
      <c r="J268" s="39"/>
      <c r="K268" s="39"/>
      <c r="L268" s="47"/>
      <c r="M268" s="47"/>
      <c r="N268" s="47"/>
      <c r="O268" s="47"/>
      <c r="P268" s="47"/>
      <c r="Q268" s="47"/>
      <c r="R268" s="47"/>
      <c r="S268" s="45" t="s">
        <v>401</v>
      </c>
      <c r="T268" s="47"/>
      <c r="U268" s="45" t="s">
        <v>401</v>
      </c>
      <c r="V268" s="45" t="s">
        <v>401</v>
      </c>
      <c r="W268" s="45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</row>
    <row r="269" spans="1:34" ht="13.8">
      <c r="A269" s="60">
        <v>65</v>
      </c>
      <c r="B269" s="45" t="s">
        <v>704</v>
      </c>
      <c r="C269" s="45" t="s">
        <v>705</v>
      </c>
      <c r="D269" s="55">
        <v>165.4030625</v>
      </c>
      <c r="E269" s="53">
        <v>165.4030625</v>
      </c>
      <c r="F269" s="53">
        <v>0.05</v>
      </c>
      <c r="G269" s="30">
        <v>200.19820562500001</v>
      </c>
      <c r="H269" s="30">
        <v>200.19820562500001</v>
      </c>
      <c r="I269" s="56"/>
      <c r="J269" s="39"/>
      <c r="K269" s="39"/>
      <c r="L269" s="47"/>
      <c r="M269" s="47"/>
      <c r="N269" s="47"/>
      <c r="O269" s="47"/>
      <c r="P269" s="47"/>
      <c r="Q269" s="47"/>
      <c r="R269" s="47"/>
      <c r="S269" s="45" t="s">
        <v>401</v>
      </c>
      <c r="T269" s="47"/>
      <c r="U269" s="45" t="s">
        <v>401</v>
      </c>
      <c r="V269" s="45" t="s">
        <v>401</v>
      </c>
      <c r="W269" s="45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</row>
    <row r="270" spans="1:34" ht="13.8">
      <c r="A270" s="60">
        <v>65</v>
      </c>
      <c r="B270" s="45" t="s">
        <v>706</v>
      </c>
      <c r="C270" s="45" t="s">
        <v>707</v>
      </c>
      <c r="D270" s="55">
        <v>32.441499999999998</v>
      </c>
      <c r="E270" s="53">
        <v>32.441499999999998</v>
      </c>
      <c r="F270" s="53">
        <v>0.05</v>
      </c>
      <c r="G270" s="30">
        <v>39.314714999999993</v>
      </c>
      <c r="H270" s="30">
        <v>39.314714999999993</v>
      </c>
      <c r="I270" s="56"/>
      <c r="J270" s="39"/>
      <c r="K270" s="39"/>
      <c r="L270" s="47"/>
      <c r="M270" s="47"/>
      <c r="N270" s="47"/>
      <c r="O270" s="47"/>
      <c r="P270" s="47"/>
      <c r="Q270" s="47"/>
      <c r="R270" s="47"/>
      <c r="S270" s="45" t="s">
        <v>401</v>
      </c>
      <c r="T270" s="47"/>
      <c r="U270" s="45" t="s">
        <v>401</v>
      </c>
      <c r="V270" s="45" t="s">
        <v>401</v>
      </c>
      <c r="W270" s="45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</row>
    <row r="271" spans="1:34" ht="13.8">
      <c r="A271" s="60">
        <v>65</v>
      </c>
      <c r="B271" s="45" t="s">
        <v>708</v>
      </c>
      <c r="C271" s="45" t="s">
        <v>709</v>
      </c>
      <c r="D271" s="55">
        <v>216.23306249999999</v>
      </c>
      <c r="E271" s="53">
        <v>216.23306249999999</v>
      </c>
      <c r="F271" s="53">
        <v>0.05</v>
      </c>
      <c r="G271" s="30">
        <v>261.70250562500001</v>
      </c>
      <c r="H271" s="30">
        <v>261.70250562500001</v>
      </c>
      <c r="I271" s="56"/>
      <c r="J271" s="39"/>
      <c r="K271" s="39"/>
      <c r="L271" s="47"/>
      <c r="M271" s="47"/>
      <c r="N271" s="47"/>
      <c r="O271" s="47"/>
      <c r="P271" s="47"/>
      <c r="Q271" s="47"/>
      <c r="R271" s="47"/>
      <c r="S271" s="45" t="s">
        <v>401</v>
      </c>
      <c r="T271" s="47"/>
      <c r="U271" s="45" t="s">
        <v>401</v>
      </c>
      <c r="V271" s="45" t="s">
        <v>401</v>
      </c>
      <c r="W271" s="45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</row>
    <row r="272" spans="1:34" ht="13.8">
      <c r="A272" s="61">
        <v>65</v>
      </c>
      <c r="B272" s="62" t="s">
        <v>710</v>
      </c>
      <c r="C272" s="62" t="s">
        <v>711</v>
      </c>
      <c r="D272" s="55">
        <v>286.9495525000001</v>
      </c>
      <c r="E272" s="53">
        <v>286.9495525000001</v>
      </c>
      <c r="F272" s="53">
        <v>0.05</v>
      </c>
      <c r="G272" s="30">
        <v>347.26945852500012</v>
      </c>
      <c r="H272" s="30">
        <v>347.26945852500012</v>
      </c>
      <c r="I272" s="56"/>
      <c r="J272" s="39"/>
      <c r="K272" s="39"/>
      <c r="L272" s="47"/>
      <c r="M272" s="47"/>
      <c r="N272" s="47"/>
      <c r="O272" s="47"/>
      <c r="P272" s="47"/>
      <c r="Q272" s="47"/>
      <c r="R272" s="47"/>
      <c r="S272" s="45" t="s">
        <v>401</v>
      </c>
      <c r="T272" s="47"/>
      <c r="U272" s="45" t="s">
        <v>401</v>
      </c>
      <c r="V272" s="45" t="s">
        <v>401</v>
      </c>
      <c r="W272" s="45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</row>
    <row r="273" spans="1:34" ht="13.8">
      <c r="A273" s="61">
        <v>65</v>
      </c>
      <c r="B273" s="62" t="s">
        <v>712</v>
      </c>
      <c r="C273" s="62" t="s">
        <v>713</v>
      </c>
      <c r="D273" s="55">
        <v>14.744437499999998</v>
      </c>
      <c r="E273" s="53">
        <v>14.744437499999998</v>
      </c>
      <c r="F273" s="53">
        <v>0.05</v>
      </c>
      <c r="G273" s="30">
        <v>17.901269374999998</v>
      </c>
      <c r="H273" s="30">
        <v>17.901269374999998</v>
      </c>
      <c r="I273" s="56"/>
      <c r="J273" s="39"/>
      <c r="K273" s="39"/>
      <c r="L273" s="47"/>
      <c r="M273" s="47"/>
      <c r="N273" s="47"/>
      <c r="O273" s="47"/>
      <c r="P273" s="47"/>
      <c r="Q273" s="47"/>
      <c r="R273" s="47"/>
      <c r="S273" s="45" t="s">
        <v>401</v>
      </c>
      <c r="T273" s="47"/>
      <c r="U273" s="45" t="s">
        <v>401</v>
      </c>
      <c r="V273" s="45" t="s">
        <v>401</v>
      </c>
      <c r="W273" s="45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</row>
    <row r="274" spans="1:34" ht="13.8">
      <c r="A274" s="46">
        <v>65</v>
      </c>
      <c r="B274" s="45" t="s">
        <v>714</v>
      </c>
      <c r="C274" s="46" t="s">
        <v>715</v>
      </c>
      <c r="D274" s="53">
        <v>158.24575000000002</v>
      </c>
      <c r="E274" s="53">
        <v>158.24575000000002</v>
      </c>
      <c r="F274" s="53">
        <v>0.05</v>
      </c>
      <c r="G274" s="53">
        <v>191.53785750000003</v>
      </c>
      <c r="H274" s="63">
        <v>191.53785750000003</v>
      </c>
      <c r="I274" s="53"/>
      <c r="J274" s="30"/>
      <c r="K274" s="64"/>
      <c r="L274" s="64"/>
      <c r="M274" s="64"/>
      <c r="N274" s="64"/>
      <c r="O274" s="64"/>
      <c r="P274" s="64"/>
      <c r="Q274" s="64"/>
      <c r="R274" s="64"/>
      <c r="S274" s="64" t="s">
        <v>401</v>
      </c>
      <c r="T274" s="64"/>
      <c r="U274" s="64" t="s">
        <v>401</v>
      </c>
      <c r="V274" s="64" t="s">
        <v>401</v>
      </c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47"/>
      <c r="AH274" s="47"/>
    </row>
    <row r="275" spans="1:34" ht="13.8">
      <c r="A275" s="46">
        <v>65</v>
      </c>
      <c r="B275" s="45" t="s">
        <v>716</v>
      </c>
      <c r="C275" s="46" t="s">
        <v>717</v>
      </c>
      <c r="D275" s="53">
        <v>347.79306250000002</v>
      </c>
      <c r="E275" s="53">
        <v>347.79306250000002</v>
      </c>
      <c r="F275" s="53">
        <v>0.05</v>
      </c>
      <c r="G275" s="53">
        <v>420.89010562500005</v>
      </c>
      <c r="H275" s="63">
        <v>420.89010562500005</v>
      </c>
      <c r="I275" s="53"/>
      <c r="J275" s="30"/>
      <c r="K275" s="64"/>
      <c r="L275" s="63"/>
      <c r="M275" s="63"/>
      <c r="N275" s="63"/>
      <c r="O275" s="63"/>
      <c r="P275" s="63"/>
      <c r="Q275" s="63"/>
      <c r="R275" s="63"/>
      <c r="S275" s="63" t="s">
        <v>401</v>
      </c>
      <c r="T275" s="63"/>
      <c r="U275" s="63" t="s">
        <v>401</v>
      </c>
      <c r="V275" s="63" t="s">
        <v>401</v>
      </c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43"/>
      <c r="AH275" s="4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AK501"/>
  <sheetViews>
    <sheetView showGridLines="0" topLeftCell="S10" zoomScale="70" zoomScaleNormal="70" workbookViewId="0">
      <selection activeCell="W32" sqref="W32"/>
    </sheetView>
  </sheetViews>
  <sheetFormatPr defaultColWidth="9.109375" defaultRowHeight="14.25" customHeight="1" outlineLevelCol="1"/>
  <cols>
    <col min="1" max="1" width="7.109375" style="81" hidden="1" customWidth="1"/>
    <col min="2" max="2" width="11.6640625" style="89" hidden="1" customWidth="1"/>
    <col min="3" max="3" width="14.6640625" style="89" hidden="1" customWidth="1"/>
    <col min="4" max="4" width="11.6640625" style="89" hidden="1" customWidth="1"/>
    <col min="5" max="5" width="7.6640625" style="89" hidden="1" customWidth="1"/>
    <col min="6" max="9" width="84.6640625" style="89" hidden="1" customWidth="1"/>
    <col min="10" max="10" width="33.33203125" style="89" hidden="1" customWidth="1" outlineLevel="1"/>
    <col min="11" max="11" width="25.5546875" style="89" hidden="1" customWidth="1" outlineLevel="1"/>
    <col min="12" max="15" width="10.33203125" style="89" hidden="1" customWidth="1"/>
    <col min="16" max="16" width="9.33203125" style="89" hidden="1" customWidth="1"/>
    <col min="17" max="17" width="10.5546875" style="87" hidden="1" customWidth="1"/>
    <col min="18" max="18" width="9.109375" style="88" hidden="1" customWidth="1"/>
    <col min="19" max="19" width="5" style="87" customWidth="1"/>
    <col min="20" max="20" width="11.6640625" style="89" customWidth="1"/>
    <col min="21" max="21" width="14.6640625" style="89" customWidth="1"/>
    <col min="22" max="22" width="7.6640625" style="89" customWidth="1"/>
    <col min="23" max="24" width="84.6640625" style="89" customWidth="1"/>
    <col min="25" max="25" width="29.88671875" style="89" customWidth="1"/>
    <col min="26" max="26" width="25.33203125" style="89" bestFit="1" customWidth="1"/>
    <col min="27" max="27" width="10.33203125" style="89" customWidth="1"/>
    <col min="28" max="28" width="20.6640625" style="89" hidden="1" customWidth="1"/>
    <col min="29" max="29" width="9.33203125" style="89" customWidth="1"/>
    <col min="30" max="30" width="9.109375" style="89"/>
    <col min="31" max="31" width="11.6640625" style="90" hidden="1" customWidth="1" outlineLevel="1"/>
    <col min="32" max="32" width="19.109375" style="90" hidden="1" customWidth="1" outlineLevel="1"/>
    <col min="33" max="33" width="10.5546875" style="90" hidden="1" customWidth="1" outlineLevel="1"/>
    <col min="34" max="34" width="52.88671875" style="90" hidden="1" customWidth="1" outlineLevel="1"/>
    <col min="35" max="35" width="9" style="90" hidden="1" customWidth="1" outlineLevel="1"/>
    <col min="36" max="36" width="12.109375" style="90" hidden="1" customWidth="1" outlineLevel="1"/>
    <col min="37" max="37" width="16.5546875" style="91" hidden="1" customWidth="1"/>
    <col min="38" max="39" width="0" style="89" hidden="1" customWidth="1"/>
    <col min="40" max="16384" width="9.109375" style="89"/>
  </cols>
  <sheetData>
    <row r="1" spans="1:37" ht="14.25" hidden="1" customHeight="1">
      <c r="B1" s="82" t="s">
        <v>753</v>
      </c>
      <c r="C1" s="83"/>
      <c r="D1" s="83"/>
      <c r="E1" s="83"/>
      <c r="F1" s="84" t="s">
        <v>754</v>
      </c>
      <c r="G1" s="84"/>
      <c r="H1" s="84"/>
      <c r="I1" s="84"/>
      <c r="J1" s="84"/>
      <c r="K1" s="84"/>
      <c r="L1" s="85" t="s">
        <v>755</v>
      </c>
      <c r="M1" s="86"/>
      <c r="N1" s="85"/>
      <c r="O1" s="86"/>
      <c r="P1" s="86"/>
      <c r="T1" s="82"/>
      <c r="U1" s="83"/>
      <c r="V1" s="83"/>
      <c r="W1" s="84"/>
      <c r="X1" s="84"/>
      <c r="Y1" s="84"/>
      <c r="Z1" s="84"/>
      <c r="AA1" s="85"/>
      <c r="AB1" s="86"/>
      <c r="AC1" s="86"/>
    </row>
    <row r="2" spans="1:37" ht="14.25" hidden="1" customHeight="1">
      <c r="B2" s="83"/>
      <c r="C2" s="83"/>
      <c r="D2" s="83"/>
      <c r="E2" s="83"/>
      <c r="F2" s="84" t="s">
        <v>756</v>
      </c>
      <c r="G2" s="84"/>
      <c r="H2" s="84"/>
      <c r="I2" s="92"/>
      <c r="J2" s="92"/>
      <c r="K2" s="92"/>
      <c r="L2" s="93"/>
      <c r="M2" s="93"/>
      <c r="N2" s="93"/>
      <c r="O2" s="93"/>
      <c r="T2" s="83"/>
      <c r="U2" s="83"/>
      <c r="V2" s="83"/>
      <c r="W2" s="84"/>
      <c r="X2" s="92"/>
      <c r="Y2" s="92"/>
      <c r="Z2" s="92"/>
      <c r="AA2" s="93"/>
      <c r="AB2" s="93"/>
    </row>
    <row r="3" spans="1:37" ht="14.25" hidden="1" customHeight="1">
      <c r="B3" s="94"/>
      <c r="C3" s="95"/>
      <c r="D3" s="95"/>
      <c r="E3" s="96" t="s">
        <v>757</v>
      </c>
      <c r="F3" s="97"/>
      <c r="G3" s="97"/>
      <c r="H3" s="97"/>
      <c r="I3" s="98"/>
      <c r="J3" s="98"/>
      <c r="K3" s="98"/>
      <c r="L3" s="99"/>
      <c r="M3" s="100" t="s">
        <v>757</v>
      </c>
      <c r="N3" s="99"/>
      <c r="O3" s="100" t="s">
        <v>757</v>
      </c>
      <c r="P3" s="81"/>
      <c r="Q3" s="101"/>
      <c r="T3" s="102"/>
      <c r="U3" s="103"/>
      <c r="V3" s="104"/>
      <c r="W3" s="105"/>
      <c r="X3" s="106"/>
      <c r="Y3" s="106"/>
      <c r="Z3" s="106"/>
      <c r="AA3" s="107"/>
      <c r="AB3" s="108"/>
      <c r="AE3" s="90" t="s">
        <v>757</v>
      </c>
      <c r="AF3" s="90" t="s">
        <v>757</v>
      </c>
      <c r="AG3" s="90" t="s">
        <v>757</v>
      </c>
      <c r="AH3" s="90" t="s">
        <v>757</v>
      </c>
      <c r="AJ3" s="90" t="s">
        <v>757</v>
      </c>
    </row>
    <row r="4" spans="1:37" ht="14.25" hidden="1" customHeight="1">
      <c r="B4" s="94"/>
      <c r="C4" s="95"/>
      <c r="D4" s="95"/>
      <c r="E4" s="96"/>
      <c r="F4" s="109"/>
      <c r="G4" s="109"/>
      <c r="H4" s="109"/>
      <c r="I4" s="110"/>
      <c r="J4" s="110"/>
      <c r="K4" s="110"/>
      <c r="L4" s="99"/>
      <c r="M4" s="100"/>
      <c r="N4" s="99"/>
      <c r="O4" s="100"/>
      <c r="P4" s="81"/>
      <c r="Q4" s="101"/>
      <c r="T4" s="102"/>
      <c r="U4" s="103"/>
      <c r="V4" s="104"/>
      <c r="W4" s="111"/>
      <c r="X4" s="112"/>
      <c r="Y4" s="112"/>
      <c r="Z4" s="112"/>
      <c r="AA4" s="107"/>
      <c r="AB4" s="108"/>
    </row>
    <row r="5" spans="1:37" ht="14.25" hidden="1" customHeight="1">
      <c r="B5" s="95" t="s">
        <v>758</v>
      </c>
      <c r="C5" s="95" t="s">
        <v>759</v>
      </c>
      <c r="D5" s="95"/>
      <c r="E5" s="96"/>
      <c r="F5" s="109"/>
      <c r="G5" s="109"/>
      <c r="H5" s="109"/>
      <c r="I5" s="110"/>
      <c r="J5" s="110"/>
      <c r="K5" s="110"/>
      <c r="L5" s="99"/>
      <c r="M5" s="100"/>
      <c r="N5" s="99"/>
      <c r="O5" s="100"/>
      <c r="P5" s="81"/>
      <c r="Q5" s="101"/>
      <c r="T5" s="103"/>
      <c r="U5" s="103"/>
      <c r="V5" s="104"/>
      <c r="W5" s="111"/>
      <c r="X5" s="112"/>
      <c r="Y5" s="112"/>
      <c r="Z5" s="112"/>
      <c r="AA5" s="107"/>
      <c r="AB5" s="108"/>
    </row>
    <row r="6" spans="1:37" ht="14.25" hidden="1" customHeight="1">
      <c r="B6" s="95" t="s">
        <v>760</v>
      </c>
      <c r="C6" s="95" t="s">
        <v>761</v>
      </c>
      <c r="D6" s="95"/>
      <c r="E6" s="96"/>
      <c r="F6" s="109"/>
      <c r="G6" s="109"/>
      <c r="H6" s="109"/>
      <c r="I6" s="110"/>
      <c r="J6" s="110"/>
      <c r="K6" s="110"/>
      <c r="L6" s="99"/>
      <c r="M6" s="100"/>
      <c r="N6" s="99"/>
      <c r="O6" s="100"/>
      <c r="P6" s="81"/>
      <c r="Q6" s="101"/>
      <c r="T6" s="103"/>
      <c r="U6" s="103"/>
      <c r="V6" s="104"/>
      <c r="W6" s="111"/>
      <c r="X6" s="112"/>
      <c r="Y6" s="112"/>
      <c r="Z6" s="112"/>
      <c r="AA6" s="107"/>
      <c r="AB6" s="108"/>
    </row>
    <row r="7" spans="1:37" ht="14.25" hidden="1" customHeight="1">
      <c r="B7" s="95" t="s">
        <v>762</v>
      </c>
      <c r="C7" s="95"/>
      <c r="D7" s="95"/>
      <c r="E7" s="96"/>
      <c r="F7" s="109"/>
      <c r="G7" s="109"/>
      <c r="H7" s="109"/>
      <c r="I7" s="110"/>
      <c r="J7" s="110"/>
      <c r="K7" s="110"/>
      <c r="L7" s="99"/>
      <c r="M7" s="100"/>
      <c r="N7" s="99"/>
      <c r="O7" s="100"/>
      <c r="P7" s="81"/>
      <c r="Q7" s="101"/>
      <c r="T7" s="103"/>
      <c r="U7" s="103"/>
      <c r="V7" s="104"/>
      <c r="W7" s="111"/>
      <c r="X7" s="112"/>
      <c r="Y7" s="112"/>
      <c r="Z7" s="112"/>
      <c r="AA7" s="107"/>
      <c r="AB7" s="108"/>
    </row>
    <row r="8" spans="1:37" ht="14.25" hidden="1" customHeight="1">
      <c r="B8" s="94"/>
      <c r="C8" s="95"/>
      <c r="D8" s="95"/>
      <c r="E8" s="96"/>
      <c r="F8" s="81"/>
      <c r="G8" s="109"/>
      <c r="H8" s="109"/>
      <c r="I8" s="110"/>
      <c r="J8" s="110"/>
      <c r="K8" s="110"/>
      <c r="L8" s="99"/>
      <c r="M8" s="100"/>
      <c r="N8" s="99"/>
      <c r="O8" s="100"/>
      <c r="P8" s="81"/>
      <c r="Q8" s="101"/>
      <c r="T8" s="102"/>
      <c r="U8" s="103"/>
      <c r="V8" s="104"/>
      <c r="X8" s="112"/>
      <c r="Y8" s="112"/>
      <c r="Z8" s="112"/>
      <c r="AA8" s="107"/>
      <c r="AB8" s="108"/>
    </row>
    <row r="9" spans="1:37" ht="14.25" hidden="1" customHeight="1">
      <c r="B9" s="94"/>
      <c r="C9" s="95"/>
      <c r="D9" s="95"/>
      <c r="E9" s="96"/>
      <c r="F9" s="113" t="s">
        <v>758</v>
      </c>
      <c r="G9" s="113" t="s">
        <v>760</v>
      </c>
      <c r="H9" s="113" t="s">
        <v>762</v>
      </c>
      <c r="I9" s="110"/>
      <c r="J9" s="110"/>
      <c r="K9" s="110"/>
      <c r="L9" s="99"/>
      <c r="M9" s="100"/>
      <c r="N9" s="99"/>
      <c r="O9" s="100"/>
      <c r="P9" s="81"/>
      <c r="Q9" s="101"/>
      <c r="S9" s="87" t="str">
        <f>$B5</f>
        <v>Dutch</v>
      </c>
      <c r="T9" s="114" t="s">
        <v>763</v>
      </c>
      <c r="U9" s="115" t="str">
        <f>$S$9</f>
        <v>Dutch</v>
      </c>
      <c r="V9" s="116"/>
      <c r="W9" s="111"/>
      <c r="X9" s="112"/>
      <c r="Y9" s="112"/>
      <c r="Z9" s="112"/>
      <c r="AA9" s="107"/>
      <c r="AB9" s="108"/>
    </row>
    <row r="10" spans="1:37" ht="14.25" customHeight="1">
      <c r="B10" s="94"/>
      <c r="C10" s="95"/>
      <c r="D10" s="95"/>
      <c r="E10" s="96"/>
      <c r="F10" s="109" t="s">
        <v>764</v>
      </c>
      <c r="G10" s="109" t="s">
        <v>764</v>
      </c>
      <c r="H10" s="109" t="s">
        <v>765</v>
      </c>
      <c r="I10" s="110"/>
      <c r="J10" s="110"/>
      <c r="K10" s="110"/>
      <c r="L10" s="99"/>
      <c r="M10" s="100"/>
      <c r="N10" s="99"/>
      <c r="O10" s="100"/>
      <c r="P10" s="81"/>
      <c r="Q10" s="101"/>
      <c r="S10" s="87" t="str">
        <f>$B6</f>
        <v>English</v>
      </c>
      <c r="T10" s="114" t="s">
        <v>766</v>
      </c>
      <c r="U10" s="115" t="str">
        <f>$S$13</f>
        <v>EUR</v>
      </c>
      <c r="V10" s="104"/>
      <c r="W10" s="111"/>
      <c r="X10" s="112"/>
      <c r="Y10" s="112"/>
      <c r="Z10" s="112"/>
      <c r="AA10" s="107"/>
      <c r="AB10" s="108"/>
    </row>
    <row r="11" spans="1:37" ht="14.25" customHeight="1">
      <c r="B11" s="117" t="s">
        <v>758</v>
      </c>
      <c r="C11" s="117" t="s">
        <v>760</v>
      </c>
      <c r="D11" s="117"/>
      <c r="E11" s="118" t="s">
        <v>762</v>
      </c>
      <c r="F11" s="109"/>
      <c r="G11" s="109"/>
      <c r="H11" s="109"/>
      <c r="I11" s="110"/>
      <c r="J11" s="110"/>
      <c r="K11" s="110"/>
      <c r="L11" s="119" t="s">
        <v>759</v>
      </c>
      <c r="M11" s="120" t="s">
        <v>767</v>
      </c>
      <c r="N11" s="119" t="s">
        <v>761</v>
      </c>
      <c r="O11" s="120" t="s">
        <v>768</v>
      </c>
      <c r="P11" s="81"/>
      <c r="Q11" s="101"/>
      <c r="S11" s="87" t="str">
        <f>$B7</f>
        <v>French</v>
      </c>
      <c r="T11" s="121"/>
      <c r="U11" s="103"/>
      <c r="V11" s="104"/>
      <c r="W11" s="111"/>
      <c r="X11" s="112"/>
      <c r="Y11" s="112"/>
      <c r="Z11" s="112"/>
      <c r="AA11" s="122"/>
      <c r="AB11" s="123"/>
    </row>
    <row r="12" spans="1:37" ht="14.25" customHeight="1">
      <c r="B12" s="81"/>
      <c r="C12" s="81"/>
      <c r="D12" s="81"/>
      <c r="E12" s="81"/>
      <c r="F12" s="124" t="s">
        <v>7</v>
      </c>
      <c r="G12" s="124" t="s">
        <v>7</v>
      </c>
      <c r="H12" s="124" t="s">
        <v>7</v>
      </c>
      <c r="I12" s="125" t="s">
        <v>39</v>
      </c>
      <c r="J12" s="125" t="s">
        <v>769</v>
      </c>
      <c r="K12" s="125" t="s">
        <v>770</v>
      </c>
      <c r="L12" s="126" t="s">
        <v>771</v>
      </c>
      <c r="M12" s="127" t="s">
        <v>772</v>
      </c>
      <c r="N12" s="126" t="s">
        <v>771</v>
      </c>
      <c r="O12" s="127" t="s">
        <v>772</v>
      </c>
      <c r="P12" s="128" t="s">
        <v>773</v>
      </c>
      <c r="Q12" s="101"/>
      <c r="T12" s="114" t="s">
        <v>774</v>
      </c>
      <c r="U12" s="114"/>
      <c r="W12" s="129"/>
      <c r="X12" s="130"/>
      <c r="Y12" s="130"/>
      <c r="Z12" s="130"/>
      <c r="AA12" s="131"/>
      <c r="AB12" s="132"/>
      <c r="AC12" s="133"/>
    </row>
    <row r="13" spans="1:37" ht="14.25" customHeight="1">
      <c r="B13" s="94"/>
      <c r="C13" s="95"/>
      <c r="D13" s="95"/>
      <c r="E13" s="96"/>
      <c r="F13" s="134" t="s">
        <v>775</v>
      </c>
      <c r="G13" s="134" t="s">
        <v>776</v>
      </c>
      <c r="H13" s="134" t="s">
        <v>777</v>
      </c>
      <c r="I13" s="110"/>
      <c r="J13" s="110"/>
      <c r="K13" s="110"/>
      <c r="L13" s="134" t="s">
        <v>778</v>
      </c>
      <c r="M13" s="134" t="s">
        <v>778</v>
      </c>
      <c r="N13" s="134" t="s">
        <v>779</v>
      </c>
      <c r="O13" s="134" t="s">
        <v>779</v>
      </c>
      <c r="P13" s="81"/>
      <c r="Q13" s="101"/>
      <c r="S13" s="87" t="str">
        <f>$C5</f>
        <v>EUR</v>
      </c>
      <c r="T13" s="102"/>
      <c r="U13" s="103"/>
      <c r="V13" s="104"/>
      <c r="W13" s="134"/>
      <c r="X13" s="112"/>
      <c r="Y13" s="112"/>
      <c r="Z13" s="112"/>
      <c r="AA13" s="134"/>
      <c r="AB13" s="134"/>
    </row>
    <row r="14" spans="1:37" s="135" customFormat="1" ht="14.25" customHeight="1">
      <c r="B14" s="117" t="s">
        <v>8</v>
      </c>
      <c r="C14" s="117" t="s">
        <v>780</v>
      </c>
      <c r="D14" s="117"/>
      <c r="E14" s="117" t="s">
        <v>8</v>
      </c>
      <c r="F14" s="124" t="s">
        <v>758</v>
      </c>
      <c r="G14" s="124" t="s">
        <v>760</v>
      </c>
      <c r="H14" s="124" t="s">
        <v>762</v>
      </c>
      <c r="L14" s="124" t="s">
        <v>771</v>
      </c>
      <c r="M14" s="124" t="s">
        <v>771</v>
      </c>
      <c r="N14" s="124" t="s">
        <v>781</v>
      </c>
      <c r="O14" s="124" t="s">
        <v>781</v>
      </c>
      <c r="Q14" s="136"/>
      <c r="S14" s="87" t="str">
        <f>$C6</f>
        <v/>
      </c>
      <c r="T14" s="137"/>
      <c r="U14" s="137"/>
      <c r="V14" s="137"/>
      <c r="W14" s="262" t="str">
        <f>HLOOKUP($U$9,$F$9:$H$10,2,0)</f>
        <v>Supplies Manufacturer's Recommended Selling Price for Retail</v>
      </c>
      <c r="X14" s="262"/>
      <c r="Y14" s="262"/>
      <c r="Z14" s="262"/>
      <c r="AA14" s="124"/>
      <c r="AB14" s="124"/>
      <c r="AE14" s="138"/>
      <c r="AF14" s="138"/>
      <c r="AG14" s="138"/>
      <c r="AH14" s="138"/>
      <c r="AI14" s="138"/>
      <c r="AJ14" s="138"/>
      <c r="AK14" s="91"/>
    </row>
    <row r="15" spans="1:37" s="135" customFormat="1" ht="14.25" customHeight="1">
      <c r="A15" s="135" t="str">
        <f>B5</f>
        <v>Dutch</v>
      </c>
      <c r="B15" s="117" t="s">
        <v>8</v>
      </c>
      <c r="C15" s="117" t="s">
        <v>782</v>
      </c>
      <c r="D15" s="117"/>
      <c r="E15" s="118"/>
      <c r="F15" s="124" t="s">
        <v>783</v>
      </c>
      <c r="G15" s="124" t="s">
        <v>784</v>
      </c>
      <c r="H15" s="124" t="s">
        <v>785</v>
      </c>
      <c r="I15" s="125" t="s">
        <v>39</v>
      </c>
      <c r="J15" s="125"/>
      <c r="K15" s="125"/>
      <c r="L15" s="139" t="s">
        <v>786</v>
      </c>
      <c r="M15" s="140" t="s">
        <v>786</v>
      </c>
      <c r="N15" s="139" t="s">
        <v>787</v>
      </c>
      <c r="O15" s="140" t="s">
        <v>787</v>
      </c>
      <c r="Q15" s="136"/>
      <c r="S15" s="141"/>
      <c r="T15" s="82" t="s">
        <v>753</v>
      </c>
      <c r="U15" s="117"/>
      <c r="V15" s="118"/>
      <c r="W15" s="262"/>
      <c r="X15" s="262"/>
      <c r="Y15" s="262"/>
      <c r="Z15" s="262"/>
      <c r="AA15" s="85" t="str">
        <f>L1</f>
        <v>Mar-2017</v>
      </c>
      <c r="AE15" s="138"/>
      <c r="AF15" s="138"/>
      <c r="AG15" s="138"/>
      <c r="AH15" s="138"/>
      <c r="AI15" s="138"/>
      <c r="AJ15" s="138"/>
      <c r="AK15" s="91"/>
    </row>
    <row r="16" spans="1:37" s="135" customFormat="1" ht="14.25" customHeight="1">
      <c r="A16" s="135" t="str">
        <f>B6</f>
        <v>English</v>
      </c>
      <c r="B16" s="117" t="s">
        <v>8</v>
      </c>
      <c r="C16" s="117" t="s">
        <v>782</v>
      </c>
      <c r="D16" s="117"/>
      <c r="E16" s="118"/>
      <c r="F16" s="124"/>
      <c r="G16" s="124"/>
      <c r="H16" s="124"/>
      <c r="I16" s="125" t="s">
        <v>39</v>
      </c>
      <c r="J16" s="125"/>
      <c r="K16" s="125"/>
      <c r="L16" s="139" t="s">
        <v>786</v>
      </c>
      <c r="M16" s="140" t="s">
        <v>786</v>
      </c>
      <c r="N16" s="139" t="s">
        <v>787</v>
      </c>
      <c r="O16" s="140" t="s">
        <v>787</v>
      </c>
      <c r="Q16" s="136"/>
      <c r="S16" s="141"/>
      <c r="T16" s="82"/>
      <c r="U16" s="117"/>
      <c r="V16" s="118"/>
      <c r="W16" s="262" t="str">
        <f>F2&amp;" - "&amp;U10</f>
        <v>Belgium - EUR</v>
      </c>
      <c r="X16" s="262"/>
      <c r="Y16" s="262"/>
      <c r="Z16" s="262"/>
      <c r="AA16" s="139"/>
      <c r="AB16" s="140"/>
      <c r="AE16" s="138"/>
      <c r="AF16" s="138"/>
      <c r="AG16" s="138"/>
      <c r="AH16" s="138"/>
      <c r="AI16" s="138"/>
      <c r="AJ16" s="138"/>
      <c r="AK16" s="91"/>
    </row>
    <row r="17" spans="1:37" s="135" customFormat="1" ht="14.25" customHeight="1">
      <c r="A17" s="135" t="str">
        <f>B7</f>
        <v>French</v>
      </c>
      <c r="B17" s="117" t="s">
        <v>788</v>
      </c>
      <c r="C17" s="117" t="s">
        <v>782</v>
      </c>
      <c r="D17" s="117"/>
      <c r="E17" s="118"/>
      <c r="F17" s="124"/>
      <c r="G17" s="124"/>
      <c r="H17" s="124"/>
      <c r="I17" s="125" t="s">
        <v>789</v>
      </c>
      <c r="J17" s="125"/>
      <c r="K17" s="125"/>
      <c r="L17" s="139" t="s">
        <v>790</v>
      </c>
      <c r="M17" s="140" t="s">
        <v>790</v>
      </c>
      <c r="N17" s="139" t="s">
        <v>791</v>
      </c>
      <c r="O17" s="140" t="s">
        <v>791</v>
      </c>
      <c r="Q17" s="136"/>
      <c r="S17" s="141"/>
      <c r="T17" s="82" t="s">
        <v>792</v>
      </c>
      <c r="U17" s="117"/>
      <c r="V17" s="118"/>
      <c r="W17" s="124"/>
      <c r="X17" s="125"/>
      <c r="Y17" s="125"/>
      <c r="Z17" s="125"/>
      <c r="AA17" s="139"/>
      <c r="AB17" s="140"/>
      <c r="AE17" s="138"/>
      <c r="AF17" s="138"/>
      <c r="AG17" s="138"/>
      <c r="AH17" s="138"/>
      <c r="AI17" s="138"/>
      <c r="AJ17" s="138"/>
      <c r="AK17" s="91"/>
    </row>
    <row r="18" spans="1:37" s="145" customFormat="1" ht="72" customHeight="1">
      <c r="A18" s="142"/>
      <c r="B18" s="143" t="s">
        <v>8</v>
      </c>
      <c r="C18" s="143" t="s">
        <v>782</v>
      </c>
      <c r="D18" s="143" t="s">
        <v>793</v>
      </c>
      <c r="E18" s="143" t="s">
        <v>6</v>
      </c>
      <c r="F18" s="143" t="s">
        <v>7</v>
      </c>
      <c r="G18" s="143" t="s">
        <v>7</v>
      </c>
      <c r="H18" s="143" t="s">
        <v>794</v>
      </c>
      <c r="I18" s="143" t="s">
        <v>39</v>
      </c>
      <c r="J18" s="143" t="s">
        <v>795</v>
      </c>
      <c r="K18" s="143" t="s">
        <v>770</v>
      </c>
      <c r="L18" s="143" t="s">
        <v>796</v>
      </c>
      <c r="M18" s="143" t="s">
        <v>8</v>
      </c>
      <c r="N18" s="143" t="s">
        <v>796</v>
      </c>
      <c r="O18" s="143" t="s">
        <v>8</v>
      </c>
      <c r="P18" s="143" t="s">
        <v>797</v>
      </c>
      <c r="Q18" s="144" t="s">
        <v>798</v>
      </c>
      <c r="S18" s="146"/>
      <c r="T18" s="143" t="str">
        <f>VLOOKUP($U$9,$A$15:$O$17,2,0)</f>
        <v>P/N</v>
      </c>
      <c r="U18" s="143" t="str">
        <f>VLOOKUP($U$9,$A$15:$O$17,3,0)</f>
        <v>Select.</v>
      </c>
      <c r="V18" s="143" t="s">
        <v>6</v>
      </c>
      <c r="W18" s="143" t="str">
        <f>HLOOKUP($U$9,$F$14:$H$18,5,0)</f>
        <v>Product</v>
      </c>
      <c r="X18" s="143" t="str">
        <f>VLOOKUP($U$9,$A$15:$O$17,9,0)</f>
        <v>Printer</v>
      </c>
      <c r="Y18" s="143" t="s">
        <v>769</v>
      </c>
      <c r="Z18" s="143" t="s">
        <v>770</v>
      </c>
      <c r="AA18" s="147" t="str">
        <f>INDEX($A$11:$P$17,MATCH($U$9,$A$11:$A$17,0),MATCH($U$10,$A$11:$P$11,0))</f>
        <v>MRSP incl. VAT EUR</v>
      </c>
      <c r="AB18" s="147" t="str">
        <f>INDEX($A$11:$P$17,MATCH($U$9,$A$11:$A$17,0),MATCH($U$10&amp;2,$A$11:$P$11,0))</f>
        <v>MRSP incl. VAT EUR</v>
      </c>
      <c r="AC18" s="143" t="s">
        <v>799</v>
      </c>
      <c r="AE18" s="148" t="s">
        <v>800</v>
      </c>
      <c r="AF18" s="148" t="s">
        <v>801</v>
      </c>
      <c r="AG18" s="148" t="s">
        <v>802</v>
      </c>
      <c r="AH18" s="148" t="s">
        <v>803</v>
      </c>
      <c r="AI18" s="149" t="s">
        <v>804</v>
      </c>
      <c r="AJ18" s="148" t="s">
        <v>805</v>
      </c>
      <c r="AK18" s="91"/>
    </row>
    <row r="19" spans="1:37" s="145" customFormat="1" ht="14.25" customHeight="1">
      <c r="A19" s="142">
        <v>9</v>
      </c>
      <c r="B19" s="150" t="s">
        <v>806</v>
      </c>
      <c r="C19" s="150"/>
      <c r="D19" s="150" t="s">
        <v>806</v>
      </c>
      <c r="E19" s="150" t="s">
        <v>806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46"/>
      <c r="S19" s="146"/>
      <c r="T19" s="150" t="s">
        <v>806</v>
      </c>
      <c r="U19" s="150"/>
      <c r="V19" s="150"/>
      <c r="W19" s="150"/>
      <c r="X19" s="150"/>
      <c r="Y19" s="150"/>
      <c r="Z19" s="150"/>
      <c r="AA19" s="150"/>
      <c r="AB19" s="150"/>
      <c r="AC19" s="150"/>
      <c r="AE19" s="148"/>
      <c r="AF19" s="148"/>
      <c r="AG19" s="151" t="s">
        <v>807</v>
      </c>
      <c r="AH19" s="148"/>
      <c r="AI19" s="148"/>
      <c r="AJ19" s="148" t="s">
        <v>808</v>
      </c>
      <c r="AK19" s="152"/>
    </row>
    <row r="20" spans="1:37" s="145" customFormat="1" ht="14.25" customHeight="1">
      <c r="A20" s="142">
        <f t="shared" ref="A20:A83" si="0">A19+1</f>
        <v>10</v>
      </c>
      <c r="B20" s="153" t="s">
        <v>809</v>
      </c>
      <c r="C20" s="153"/>
      <c r="D20" s="153" t="s">
        <v>809</v>
      </c>
      <c r="E20" s="153" t="s">
        <v>809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46" t="s">
        <v>761</v>
      </c>
      <c r="S20" s="146"/>
      <c r="T20" s="153" t="s">
        <v>809</v>
      </c>
      <c r="U20" s="153"/>
      <c r="V20" s="153"/>
      <c r="W20" s="153"/>
      <c r="X20" s="153"/>
      <c r="Y20" s="153"/>
      <c r="Z20" s="153"/>
      <c r="AA20" s="153"/>
      <c r="AB20" s="153"/>
      <c r="AC20" s="153"/>
      <c r="AE20" s="148" t="s">
        <v>761</v>
      </c>
      <c r="AF20" s="148" t="s">
        <v>761</v>
      </c>
      <c r="AG20" s="151" t="s">
        <v>807</v>
      </c>
      <c r="AH20" s="148" t="s">
        <v>761</v>
      </c>
      <c r="AI20" s="148"/>
      <c r="AJ20" s="148" t="s">
        <v>810</v>
      </c>
      <c r="AK20" s="152"/>
    </row>
    <row r="21" spans="1:37" ht="14.25" customHeight="1">
      <c r="A21" s="154">
        <f t="shared" si="0"/>
        <v>11</v>
      </c>
      <c r="B21" s="153" t="s">
        <v>811</v>
      </c>
      <c r="C21" s="153" t="s">
        <v>812</v>
      </c>
      <c r="D21" s="153" t="s">
        <v>813</v>
      </c>
      <c r="E21" s="153" t="s">
        <v>814</v>
      </c>
      <c r="F21" s="153" t="s">
        <v>815</v>
      </c>
      <c r="G21" s="153" t="s">
        <v>816</v>
      </c>
      <c r="H21" s="153" t="s">
        <v>817</v>
      </c>
      <c r="I21" s="153" t="s">
        <v>818</v>
      </c>
      <c r="J21" s="155">
        <v>808736396318</v>
      </c>
      <c r="K21" s="155" t="s">
        <v>761</v>
      </c>
      <c r="L21" s="156">
        <v>217.99</v>
      </c>
      <c r="M21" s="157">
        <v>217.99</v>
      </c>
      <c r="N21" s="156">
        <v>0</v>
      </c>
      <c r="O21" s="157">
        <v>0</v>
      </c>
      <c r="P21" s="158">
        <v>0</v>
      </c>
      <c r="Q21" s="146" t="s">
        <v>812</v>
      </c>
      <c r="R21" s="159"/>
      <c r="S21" s="146"/>
      <c r="T21" s="153" t="str">
        <f t="shared" ref="T21:U52" si="1">B21</f>
        <v>Q2610A</v>
      </c>
      <c r="U21" s="153" t="str">
        <f t="shared" si="1"/>
        <v>10A</v>
      </c>
      <c r="V21" s="153" t="str">
        <f t="shared" ref="V21:V84" si="2">E21</f>
        <v>GJ</v>
      </c>
      <c r="W21" s="153" t="str">
        <f t="shared" ref="W21:W84" si="3">INDEX($B:$H,MATCH($T21,$B:$B,0),MATCH($U$9,$B$14:$H$14,0))</f>
        <v>HP 10A originele zwarte LaserJet tonercartridge</v>
      </c>
      <c r="X21" s="153" t="str">
        <f t="shared" ref="X21:X84" si="4">VLOOKUP($T21,$B:$I,8,0)</f>
        <v>HP LaserJet 2300</v>
      </c>
      <c r="Y21" s="155">
        <f t="shared" ref="Y21:Z52" si="5">J21</f>
        <v>808736396318</v>
      </c>
      <c r="Z21" s="155" t="str">
        <f t="shared" si="5"/>
        <v/>
      </c>
      <c r="AA21" s="156">
        <f t="shared" ref="AA21:AA84" si="6">INDEX($B:$P,MATCH($T21,$B:$B,0),MATCH($U$10,$B$11:$P$11,0))</f>
        <v>217.99</v>
      </c>
      <c r="AB21" s="157">
        <f t="shared" ref="AB21:AB84" si="7">INDEX($B:$P,MATCH($T21,$B:$B,0),MATCH($U$10&amp;2,$B$11:$P$11,0))</f>
        <v>217.99</v>
      </c>
      <c r="AC21" s="158">
        <f t="shared" ref="AC21:AC84" si="8">IFERROR(IF($AA21=0,"n/a",$AA21/$AB21-1),"0.0%")</f>
        <v>0</v>
      </c>
      <c r="AE21" s="90" t="s">
        <v>819</v>
      </c>
      <c r="AF21" s="90" t="s">
        <v>819</v>
      </c>
      <c r="AG21" s="160" t="s">
        <v>807</v>
      </c>
      <c r="AH21" s="90" t="s">
        <v>820</v>
      </c>
      <c r="AI21" s="90" t="s">
        <v>819</v>
      </c>
    </row>
    <row r="22" spans="1:37" ht="14.25" customHeight="1">
      <c r="A22" s="154">
        <f t="shared" si="0"/>
        <v>12</v>
      </c>
      <c r="B22" s="153" t="s">
        <v>821</v>
      </c>
      <c r="C22" s="153" t="s">
        <v>822</v>
      </c>
      <c r="D22" s="153" t="s">
        <v>823</v>
      </c>
      <c r="E22" s="153" t="s">
        <v>814</v>
      </c>
      <c r="F22" s="153" t="s">
        <v>824</v>
      </c>
      <c r="G22" s="153" t="s">
        <v>825</v>
      </c>
      <c r="H22" s="153" t="s">
        <v>826</v>
      </c>
      <c r="I22" s="153" t="s">
        <v>827</v>
      </c>
      <c r="J22" s="155">
        <v>829160126227</v>
      </c>
      <c r="K22" s="155" t="s">
        <v>761</v>
      </c>
      <c r="L22" s="156">
        <v>194.99</v>
      </c>
      <c r="M22" s="157">
        <v>194.99</v>
      </c>
      <c r="N22" s="156">
        <v>0</v>
      </c>
      <c r="O22" s="157">
        <v>0</v>
      </c>
      <c r="P22" s="158">
        <v>0</v>
      </c>
      <c r="Q22" s="146" t="s">
        <v>822</v>
      </c>
      <c r="R22" s="159"/>
      <c r="S22" s="146"/>
      <c r="T22" s="153" t="str">
        <f t="shared" si="1"/>
        <v>Q6511A</v>
      </c>
      <c r="U22" s="153" t="str">
        <f t="shared" si="1"/>
        <v>11A</v>
      </c>
      <c r="V22" s="153" t="str">
        <f t="shared" si="2"/>
        <v>GJ</v>
      </c>
      <c r="W22" s="153" t="str">
        <f t="shared" si="3"/>
        <v>HP 11A originele zwarte LaserJet tonercartridge</v>
      </c>
      <c r="X22" s="153" t="str">
        <f t="shared" si="4"/>
        <v>HP LaserJet 2410/20/30</v>
      </c>
      <c r="Y22" s="155">
        <f t="shared" si="5"/>
        <v>829160126227</v>
      </c>
      <c r="Z22" s="155" t="str">
        <f t="shared" si="5"/>
        <v/>
      </c>
      <c r="AA22" s="156">
        <f t="shared" si="6"/>
        <v>194.99</v>
      </c>
      <c r="AB22" s="157">
        <f t="shared" si="7"/>
        <v>194.99</v>
      </c>
      <c r="AC22" s="158">
        <f t="shared" si="8"/>
        <v>0</v>
      </c>
      <c r="AE22" s="90" t="s">
        <v>828</v>
      </c>
      <c r="AF22" s="90" t="s">
        <v>819</v>
      </c>
      <c r="AG22" s="160" t="s">
        <v>807</v>
      </c>
      <c r="AH22" s="90" t="s">
        <v>820</v>
      </c>
      <c r="AI22" s="90" t="s">
        <v>819</v>
      </c>
    </row>
    <row r="23" spans="1:37" ht="14.25" customHeight="1">
      <c r="A23" s="154">
        <f t="shared" si="0"/>
        <v>13</v>
      </c>
      <c r="B23" s="153" t="s">
        <v>829</v>
      </c>
      <c r="C23" s="153" t="s">
        <v>830</v>
      </c>
      <c r="D23" s="153" t="s">
        <v>823</v>
      </c>
      <c r="E23" s="153" t="s">
        <v>814</v>
      </c>
      <c r="F23" s="153" t="s">
        <v>831</v>
      </c>
      <c r="G23" s="153" t="s">
        <v>832</v>
      </c>
      <c r="H23" s="153" t="s">
        <v>833</v>
      </c>
      <c r="I23" s="153" t="s">
        <v>827</v>
      </c>
      <c r="J23" s="155">
        <v>829160126234</v>
      </c>
      <c r="K23" s="155" t="s">
        <v>761</v>
      </c>
      <c r="L23" s="156">
        <v>326.99</v>
      </c>
      <c r="M23" s="157">
        <v>326.99</v>
      </c>
      <c r="N23" s="156">
        <v>0</v>
      </c>
      <c r="O23" s="157">
        <v>0</v>
      </c>
      <c r="P23" s="158">
        <v>0</v>
      </c>
      <c r="Q23" s="146" t="s">
        <v>830</v>
      </c>
      <c r="R23" s="159"/>
      <c r="S23" s="146"/>
      <c r="T23" s="153" t="str">
        <f t="shared" si="1"/>
        <v>Q6511X</v>
      </c>
      <c r="U23" s="153" t="str">
        <f t="shared" si="1"/>
        <v>11X</v>
      </c>
      <c r="V23" s="153" t="str">
        <f t="shared" si="2"/>
        <v>GJ</v>
      </c>
      <c r="W23" s="153" t="str">
        <f t="shared" si="3"/>
        <v>HP 11X originele high-capacity zwarte LaserJet tonercartridge</v>
      </c>
      <c r="X23" s="153" t="str">
        <f t="shared" si="4"/>
        <v>HP LaserJet 2410/20/30</v>
      </c>
      <c r="Y23" s="155">
        <f t="shared" si="5"/>
        <v>829160126234</v>
      </c>
      <c r="Z23" s="155" t="str">
        <f t="shared" si="5"/>
        <v/>
      </c>
      <c r="AA23" s="156">
        <f t="shared" si="6"/>
        <v>326.99</v>
      </c>
      <c r="AB23" s="157">
        <f t="shared" si="7"/>
        <v>326.99</v>
      </c>
      <c r="AC23" s="158">
        <f t="shared" si="8"/>
        <v>0</v>
      </c>
      <c r="AE23" s="90" t="s">
        <v>828</v>
      </c>
      <c r="AF23" s="90" t="s">
        <v>819</v>
      </c>
      <c r="AG23" s="160" t="s">
        <v>807</v>
      </c>
      <c r="AH23" s="90" t="s">
        <v>820</v>
      </c>
      <c r="AI23" s="90" t="s">
        <v>819</v>
      </c>
    </row>
    <row r="24" spans="1:37" ht="14.25" customHeight="1">
      <c r="A24" s="154">
        <f t="shared" si="0"/>
        <v>14</v>
      </c>
      <c r="B24" s="153" t="s">
        <v>834</v>
      </c>
      <c r="C24" s="153" t="s">
        <v>835</v>
      </c>
      <c r="D24" s="153" t="s">
        <v>836</v>
      </c>
      <c r="E24" s="153" t="s">
        <v>814</v>
      </c>
      <c r="F24" s="153" t="s">
        <v>837</v>
      </c>
      <c r="G24" s="153" t="s">
        <v>838</v>
      </c>
      <c r="H24" s="153" t="s">
        <v>839</v>
      </c>
      <c r="I24" s="153" t="s">
        <v>840</v>
      </c>
      <c r="J24" s="155">
        <v>882780984905</v>
      </c>
      <c r="K24" s="155" t="s">
        <v>761</v>
      </c>
      <c r="L24" s="156">
        <v>637.99</v>
      </c>
      <c r="M24" s="157">
        <v>637.99</v>
      </c>
      <c r="N24" s="156">
        <v>0</v>
      </c>
      <c r="O24" s="157">
        <v>0</v>
      </c>
      <c r="P24" s="158">
        <v>0</v>
      </c>
      <c r="Q24" s="146" t="s">
        <v>835</v>
      </c>
      <c r="R24" s="159"/>
      <c r="S24" s="146"/>
      <c r="T24" s="153" t="str">
        <f t="shared" si="1"/>
        <v>Q5942XD</v>
      </c>
      <c r="U24" s="153" t="str">
        <f t="shared" si="1"/>
        <v>42X</v>
      </c>
      <c r="V24" s="153" t="str">
        <f t="shared" si="2"/>
        <v>GJ</v>
      </c>
      <c r="W24" s="153" t="str">
        <f t="shared" si="3"/>
        <v>HP 42X originele high-capacity zwarte LaserJet tonercartridge, 2-pack</v>
      </c>
      <c r="X24" s="153" t="str">
        <f t="shared" si="4"/>
        <v>HP LaserJet 4250/4350</v>
      </c>
      <c r="Y24" s="155">
        <f t="shared" si="5"/>
        <v>882780984905</v>
      </c>
      <c r="Z24" s="155" t="str">
        <f t="shared" si="5"/>
        <v/>
      </c>
      <c r="AA24" s="156">
        <f t="shared" si="6"/>
        <v>637.99</v>
      </c>
      <c r="AB24" s="157">
        <f t="shared" si="7"/>
        <v>637.99</v>
      </c>
      <c r="AC24" s="158">
        <f t="shared" si="8"/>
        <v>0</v>
      </c>
      <c r="AE24" s="90" t="s">
        <v>819</v>
      </c>
      <c r="AF24" s="90" t="s">
        <v>819</v>
      </c>
      <c r="AG24" s="160" t="s">
        <v>807</v>
      </c>
      <c r="AH24" s="90" t="s">
        <v>820</v>
      </c>
      <c r="AI24" s="90" t="s">
        <v>819</v>
      </c>
    </row>
    <row r="25" spans="1:37" ht="14.25" customHeight="1">
      <c r="A25" s="154">
        <f t="shared" si="0"/>
        <v>15</v>
      </c>
      <c r="B25" s="153" t="s">
        <v>841</v>
      </c>
      <c r="C25" s="153" t="s">
        <v>842</v>
      </c>
      <c r="D25" s="153" t="s">
        <v>843</v>
      </c>
      <c r="E25" s="153" t="s">
        <v>814</v>
      </c>
      <c r="F25" s="153" t="s">
        <v>844</v>
      </c>
      <c r="G25" s="153" t="s">
        <v>845</v>
      </c>
      <c r="H25" s="153" t="s">
        <v>846</v>
      </c>
      <c r="I25" s="153" t="s">
        <v>847</v>
      </c>
      <c r="J25" s="155">
        <v>882780389052</v>
      </c>
      <c r="K25" s="155" t="s">
        <v>761</v>
      </c>
      <c r="L25" s="156">
        <v>185.49</v>
      </c>
      <c r="M25" s="157">
        <v>185.49</v>
      </c>
      <c r="N25" s="156">
        <v>0</v>
      </c>
      <c r="O25" s="157">
        <v>0</v>
      </c>
      <c r="P25" s="158">
        <v>0</v>
      </c>
      <c r="Q25" s="146" t="s">
        <v>842</v>
      </c>
      <c r="R25" s="159"/>
      <c r="S25" s="146"/>
      <c r="T25" s="153" t="str">
        <f t="shared" si="1"/>
        <v>Q7551A</v>
      </c>
      <c r="U25" s="153" t="str">
        <f t="shared" si="1"/>
        <v>51A</v>
      </c>
      <c r="V25" s="153" t="str">
        <f t="shared" si="2"/>
        <v>GJ</v>
      </c>
      <c r="W25" s="153" t="str">
        <f t="shared" si="3"/>
        <v>HP 51A originele zwarte LaserJet tonercartridge</v>
      </c>
      <c r="X25" s="153" t="str">
        <f t="shared" si="4"/>
        <v>HP LaserJet P3005/M3035/M3037</v>
      </c>
      <c r="Y25" s="155">
        <f t="shared" si="5"/>
        <v>882780389052</v>
      </c>
      <c r="Z25" s="155" t="str">
        <f t="shared" si="5"/>
        <v/>
      </c>
      <c r="AA25" s="156">
        <f t="shared" si="6"/>
        <v>185.49</v>
      </c>
      <c r="AB25" s="157">
        <f t="shared" si="7"/>
        <v>185.49</v>
      </c>
      <c r="AC25" s="158">
        <f t="shared" si="8"/>
        <v>0</v>
      </c>
      <c r="AE25" s="90" t="s">
        <v>819</v>
      </c>
      <c r="AF25" s="90" t="s">
        <v>819</v>
      </c>
      <c r="AG25" s="160" t="s">
        <v>807</v>
      </c>
      <c r="AH25" s="90" t="s">
        <v>820</v>
      </c>
      <c r="AI25" s="90" t="s">
        <v>819</v>
      </c>
      <c r="AJ25" s="89"/>
      <c r="AK25" s="89"/>
    </row>
    <row r="26" spans="1:37" ht="14.25" customHeight="1">
      <c r="A26" s="154">
        <f t="shared" si="0"/>
        <v>16</v>
      </c>
      <c r="B26" s="153" t="s">
        <v>848</v>
      </c>
      <c r="C26" s="153" t="s">
        <v>849</v>
      </c>
      <c r="D26" s="153" t="s">
        <v>843</v>
      </c>
      <c r="E26" s="153" t="s">
        <v>814</v>
      </c>
      <c r="F26" s="153" t="s">
        <v>850</v>
      </c>
      <c r="G26" s="153" t="s">
        <v>851</v>
      </c>
      <c r="H26" s="153" t="s">
        <v>852</v>
      </c>
      <c r="I26" s="153" t="s">
        <v>847</v>
      </c>
      <c r="J26" s="155">
        <v>882780389069</v>
      </c>
      <c r="K26" s="155" t="s">
        <v>761</v>
      </c>
      <c r="L26" s="156">
        <v>310.49</v>
      </c>
      <c r="M26" s="157">
        <v>310.49</v>
      </c>
      <c r="N26" s="156">
        <v>0</v>
      </c>
      <c r="O26" s="157">
        <v>0</v>
      </c>
      <c r="P26" s="158">
        <v>0</v>
      </c>
      <c r="Q26" s="146" t="s">
        <v>849</v>
      </c>
      <c r="R26" s="159"/>
      <c r="S26" s="146"/>
      <c r="T26" s="153" t="str">
        <f t="shared" si="1"/>
        <v>Q7551X</v>
      </c>
      <c r="U26" s="153" t="str">
        <f t="shared" si="1"/>
        <v>51X</v>
      </c>
      <c r="V26" s="153" t="str">
        <f t="shared" si="2"/>
        <v>GJ</v>
      </c>
      <c r="W26" s="153" t="str">
        <f t="shared" si="3"/>
        <v>HP 51X originele high-capacity zwarte LaserJet tonercartridge</v>
      </c>
      <c r="X26" s="153" t="str">
        <f t="shared" si="4"/>
        <v>HP LaserJet P3005/M3035/M3037</v>
      </c>
      <c r="Y26" s="155">
        <f t="shared" si="5"/>
        <v>882780389069</v>
      </c>
      <c r="Z26" s="155" t="str">
        <f t="shared" si="5"/>
        <v/>
      </c>
      <c r="AA26" s="156">
        <f t="shared" si="6"/>
        <v>310.49</v>
      </c>
      <c r="AB26" s="157">
        <f t="shared" si="7"/>
        <v>310.49</v>
      </c>
      <c r="AC26" s="158">
        <f t="shared" si="8"/>
        <v>0</v>
      </c>
      <c r="AE26" s="90" t="s">
        <v>819</v>
      </c>
      <c r="AF26" s="90" t="s">
        <v>819</v>
      </c>
      <c r="AG26" s="160" t="s">
        <v>807</v>
      </c>
      <c r="AH26" s="90" t="s">
        <v>820</v>
      </c>
      <c r="AI26" s="90" t="s">
        <v>819</v>
      </c>
      <c r="AJ26" s="89"/>
      <c r="AK26" s="89"/>
    </row>
    <row r="27" spans="1:37" ht="14.25" customHeight="1">
      <c r="A27" s="154">
        <f t="shared" si="0"/>
        <v>17</v>
      </c>
      <c r="B27" s="153" t="s">
        <v>853</v>
      </c>
      <c r="C27" s="153" t="s">
        <v>849</v>
      </c>
      <c r="D27" s="153" t="s">
        <v>843</v>
      </c>
      <c r="E27" s="161" t="s">
        <v>814</v>
      </c>
      <c r="F27" s="153" t="s">
        <v>854</v>
      </c>
      <c r="G27" s="153" t="s">
        <v>855</v>
      </c>
      <c r="H27" s="153" t="s">
        <v>856</v>
      </c>
      <c r="I27" s="153" t="s">
        <v>857</v>
      </c>
      <c r="J27" s="155">
        <v>883585945009</v>
      </c>
      <c r="K27" s="155" t="s">
        <v>761</v>
      </c>
      <c r="L27" s="156">
        <v>558.49</v>
      </c>
      <c r="M27" s="157">
        <v>558.49</v>
      </c>
      <c r="N27" s="156">
        <v>0</v>
      </c>
      <c r="O27" s="157">
        <v>0</v>
      </c>
      <c r="P27" s="158">
        <v>0</v>
      </c>
      <c r="Q27" s="146" t="s">
        <v>849</v>
      </c>
      <c r="R27" s="159"/>
      <c r="S27" s="146"/>
      <c r="T27" s="153" t="str">
        <f t="shared" si="1"/>
        <v>Q7551XD</v>
      </c>
      <c r="U27" s="153" t="str">
        <f t="shared" si="1"/>
        <v>51X</v>
      </c>
      <c r="V27" s="153" t="str">
        <f t="shared" si="2"/>
        <v>GJ</v>
      </c>
      <c r="W27" s="153" t="str">
        <f t="shared" si="3"/>
        <v>HP 51X originele high-capacity zwarte LaserJet tonercartridge, 2-pack</v>
      </c>
      <c r="X27" s="153" t="str">
        <f t="shared" si="4"/>
        <v>HP LaserJet P3005/M3035mfp/M3027</v>
      </c>
      <c r="Y27" s="155">
        <f t="shared" si="5"/>
        <v>883585945009</v>
      </c>
      <c r="Z27" s="155" t="str">
        <f t="shared" si="5"/>
        <v/>
      </c>
      <c r="AA27" s="156">
        <f t="shared" si="6"/>
        <v>558.49</v>
      </c>
      <c r="AB27" s="157">
        <f t="shared" si="7"/>
        <v>558.49</v>
      </c>
      <c r="AC27" s="158">
        <f t="shared" si="8"/>
        <v>0</v>
      </c>
      <c r="AE27" s="90" t="s">
        <v>819</v>
      </c>
      <c r="AF27" s="90" t="s">
        <v>819</v>
      </c>
      <c r="AG27" s="160" t="s">
        <v>807</v>
      </c>
      <c r="AH27" s="90" t="s">
        <v>820</v>
      </c>
      <c r="AI27" s="90" t="s">
        <v>819</v>
      </c>
      <c r="AJ27" s="89"/>
      <c r="AK27" s="89"/>
    </row>
    <row r="28" spans="1:37" ht="14.25" customHeight="1">
      <c r="A28" s="154">
        <f t="shared" si="0"/>
        <v>18</v>
      </c>
      <c r="B28" s="153" t="s">
        <v>858</v>
      </c>
      <c r="C28" s="153" t="s">
        <v>859</v>
      </c>
      <c r="D28" s="153" t="s">
        <v>860</v>
      </c>
      <c r="E28" s="153" t="s">
        <v>814</v>
      </c>
      <c r="F28" s="153" t="s">
        <v>861</v>
      </c>
      <c r="G28" s="153" t="s">
        <v>862</v>
      </c>
      <c r="H28" s="153" t="s">
        <v>863</v>
      </c>
      <c r="I28" s="153" t="s">
        <v>864</v>
      </c>
      <c r="J28" s="155">
        <v>884420133698</v>
      </c>
      <c r="K28" s="155" t="s">
        <v>761</v>
      </c>
      <c r="L28" s="156">
        <v>187.99</v>
      </c>
      <c r="M28" s="157">
        <v>187.99</v>
      </c>
      <c r="N28" s="156">
        <v>0</v>
      </c>
      <c r="O28" s="157">
        <v>0</v>
      </c>
      <c r="P28" s="158">
        <v>0</v>
      </c>
      <c r="Q28" s="146" t="s">
        <v>859</v>
      </c>
      <c r="R28" s="159"/>
      <c r="S28" s="146"/>
      <c r="T28" s="153" t="str">
        <f t="shared" si="1"/>
        <v>CE255A</v>
      </c>
      <c r="U28" s="153" t="str">
        <f t="shared" si="1"/>
        <v>55A</v>
      </c>
      <c r="V28" s="153" t="str">
        <f t="shared" si="2"/>
        <v>GJ</v>
      </c>
      <c r="W28" s="153" t="str">
        <f t="shared" si="3"/>
        <v>HP 55A originele zwarte LaserJet tonercartridge</v>
      </c>
      <c r="X28" s="153" t="str">
        <f t="shared" si="4"/>
        <v>HP LaserJet P3015</v>
      </c>
      <c r="Y28" s="155">
        <f t="shared" si="5"/>
        <v>884420133698</v>
      </c>
      <c r="Z28" s="155" t="str">
        <f t="shared" si="5"/>
        <v/>
      </c>
      <c r="AA28" s="156">
        <f t="shared" si="6"/>
        <v>187.99</v>
      </c>
      <c r="AB28" s="157">
        <f t="shared" si="7"/>
        <v>187.99</v>
      </c>
      <c r="AC28" s="158">
        <f t="shared" si="8"/>
        <v>0</v>
      </c>
      <c r="AE28" s="90" t="s">
        <v>819</v>
      </c>
      <c r="AF28" s="90" t="s">
        <v>819</v>
      </c>
      <c r="AG28" s="160" t="s">
        <v>807</v>
      </c>
      <c r="AH28" s="90" t="s">
        <v>820</v>
      </c>
      <c r="AI28" s="90" t="s">
        <v>819</v>
      </c>
      <c r="AJ28" s="89"/>
      <c r="AK28" s="89"/>
    </row>
    <row r="29" spans="1:37" ht="14.25" customHeight="1">
      <c r="A29" s="154">
        <f t="shared" si="0"/>
        <v>19</v>
      </c>
      <c r="B29" s="153" t="s">
        <v>865</v>
      </c>
      <c r="C29" s="153" t="s">
        <v>866</v>
      </c>
      <c r="D29" s="153" t="s">
        <v>860</v>
      </c>
      <c r="E29" s="153" t="s">
        <v>814</v>
      </c>
      <c r="F29" s="153" t="s">
        <v>867</v>
      </c>
      <c r="G29" s="153" t="s">
        <v>868</v>
      </c>
      <c r="H29" s="153" t="s">
        <v>869</v>
      </c>
      <c r="I29" s="153" t="s">
        <v>864</v>
      </c>
      <c r="J29" s="155">
        <v>884420133704</v>
      </c>
      <c r="K29" s="155" t="s">
        <v>761</v>
      </c>
      <c r="L29" s="156">
        <v>291.99</v>
      </c>
      <c r="M29" s="157">
        <v>291.99</v>
      </c>
      <c r="N29" s="156">
        <v>0</v>
      </c>
      <c r="O29" s="157">
        <v>0</v>
      </c>
      <c r="P29" s="158">
        <v>0</v>
      </c>
      <c r="Q29" s="146" t="s">
        <v>866</v>
      </c>
      <c r="R29" s="159"/>
      <c r="S29" s="146"/>
      <c r="T29" s="153" t="str">
        <f t="shared" si="1"/>
        <v>CE255X</v>
      </c>
      <c r="U29" s="153" t="str">
        <f t="shared" si="1"/>
        <v>55X</v>
      </c>
      <c r="V29" s="153" t="str">
        <f t="shared" si="2"/>
        <v>GJ</v>
      </c>
      <c r="W29" s="153" t="str">
        <f t="shared" si="3"/>
        <v>HP 55X originele high-capacity zwarte LaserJet tonercartridge</v>
      </c>
      <c r="X29" s="153" t="str">
        <f t="shared" si="4"/>
        <v>HP LaserJet P3015</v>
      </c>
      <c r="Y29" s="155">
        <f t="shared" si="5"/>
        <v>884420133704</v>
      </c>
      <c r="Z29" s="155" t="str">
        <f t="shared" si="5"/>
        <v/>
      </c>
      <c r="AA29" s="156">
        <f t="shared" si="6"/>
        <v>291.99</v>
      </c>
      <c r="AB29" s="157">
        <f t="shared" si="7"/>
        <v>291.99</v>
      </c>
      <c r="AC29" s="158">
        <f t="shared" si="8"/>
        <v>0</v>
      </c>
      <c r="AE29" s="90" t="s">
        <v>819</v>
      </c>
      <c r="AF29" s="90" t="s">
        <v>819</v>
      </c>
      <c r="AG29" s="160" t="s">
        <v>807</v>
      </c>
      <c r="AH29" s="90" t="s">
        <v>820</v>
      </c>
      <c r="AI29" s="90" t="s">
        <v>819</v>
      </c>
      <c r="AJ29" s="89"/>
      <c r="AK29" s="89"/>
    </row>
    <row r="30" spans="1:37" ht="14.25" customHeight="1">
      <c r="A30" s="154">
        <f t="shared" si="0"/>
        <v>20</v>
      </c>
      <c r="B30" s="153" t="s">
        <v>870</v>
      </c>
      <c r="C30" s="153" t="s">
        <v>866</v>
      </c>
      <c r="D30" s="153" t="s">
        <v>860</v>
      </c>
      <c r="E30" s="153" t="s">
        <v>814</v>
      </c>
      <c r="F30" s="153" t="s">
        <v>871</v>
      </c>
      <c r="G30" s="153" t="s">
        <v>872</v>
      </c>
      <c r="H30" s="153" t="s">
        <v>873</v>
      </c>
      <c r="I30" s="153" t="s">
        <v>864</v>
      </c>
      <c r="J30" s="155">
        <v>885631277102</v>
      </c>
      <c r="K30" s="155" t="s">
        <v>761</v>
      </c>
      <c r="L30" s="156">
        <v>524.99</v>
      </c>
      <c r="M30" s="157">
        <v>524.99</v>
      </c>
      <c r="N30" s="156">
        <v>0</v>
      </c>
      <c r="O30" s="157">
        <v>0</v>
      </c>
      <c r="P30" s="158">
        <v>0</v>
      </c>
      <c r="Q30" s="146" t="s">
        <v>866</v>
      </c>
      <c r="R30" s="159"/>
      <c r="S30" s="146"/>
      <c r="T30" s="153" t="str">
        <f t="shared" si="1"/>
        <v>CE255XD</v>
      </c>
      <c r="U30" s="153" t="str">
        <f t="shared" si="1"/>
        <v>55X</v>
      </c>
      <c r="V30" s="153" t="str">
        <f t="shared" si="2"/>
        <v>GJ</v>
      </c>
      <c r="W30" s="153" t="str">
        <f t="shared" si="3"/>
        <v>HP 55X originele high-capacity zwarte LaserJet tonercartridge, 2-pack</v>
      </c>
      <c r="X30" s="153" t="str">
        <f t="shared" si="4"/>
        <v>HP LaserJet P3015</v>
      </c>
      <c r="Y30" s="155">
        <f t="shared" si="5"/>
        <v>885631277102</v>
      </c>
      <c r="Z30" s="155" t="str">
        <f t="shared" si="5"/>
        <v/>
      </c>
      <c r="AA30" s="156">
        <f t="shared" si="6"/>
        <v>524.99</v>
      </c>
      <c r="AB30" s="157">
        <f t="shared" si="7"/>
        <v>524.99</v>
      </c>
      <c r="AC30" s="158">
        <f t="shared" si="8"/>
        <v>0</v>
      </c>
      <c r="AE30" s="90" t="s">
        <v>819</v>
      </c>
      <c r="AF30" s="90" t="s">
        <v>819</v>
      </c>
      <c r="AG30" s="160" t="s">
        <v>807</v>
      </c>
      <c r="AH30" s="90" t="s">
        <v>820</v>
      </c>
      <c r="AI30" s="90" t="s">
        <v>819</v>
      </c>
      <c r="AJ30" s="89"/>
      <c r="AK30" s="89"/>
    </row>
    <row r="31" spans="1:37" ht="14.25" customHeight="1">
      <c r="A31" s="154">
        <f t="shared" si="0"/>
        <v>21</v>
      </c>
      <c r="B31" s="153" t="s">
        <v>874</v>
      </c>
      <c r="C31" s="153" t="s">
        <v>875</v>
      </c>
      <c r="D31" s="153" t="s">
        <v>876</v>
      </c>
      <c r="E31" s="153" t="s">
        <v>814</v>
      </c>
      <c r="F31" s="153" t="s">
        <v>877</v>
      </c>
      <c r="G31" s="153" t="s">
        <v>878</v>
      </c>
      <c r="H31" s="153" t="s">
        <v>879</v>
      </c>
      <c r="I31" s="153" t="s">
        <v>880</v>
      </c>
      <c r="J31" s="155">
        <v>883585007592</v>
      </c>
      <c r="K31" s="155" t="s">
        <v>761</v>
      </c>
      <c r="L31" s="156">
        <v>220.99</v>
      </c>
      <c r="M31" s="157">
        <v>220.99</v>
      </c>
      <c r="N31" s="156">
        <v>0</v>
      </c>
      <c r="O31" s="157">
        <v>0</v>
      </c>
      <c r="P31" s="158">
        <v>0</v>
      </c>
      <c r="Q31" s="146" t="s">
        <v>875</v>
      </c>
      <c r="R31" s="159"/>
      <c r="S31" s="146"/>
      <c r="T31" s="153" t="str">
        <f t="shared" si="1"/>
        <v>CC364A</v>
      </c>
      <c r="U31" s="153" t="str">
        <f t="shared" si="1"/>
        <v>64A</v>
      </c>
      <c r="V31" s="153" t="str">
        <f t="shared" si="2"/>
        <v>GJ</v>
      </c>
      <c r="W31" s="153" t="str">
        <f t="shared" si="3"/>
        <v>HP 64A originele zwarte LaserJet tonercartridge</v>
      </c>
      <c r="X31" s="153" t="str">
        <f t="shared" si="4"/>
        <v>HP LaserJet P4014, P4015, P4515</v>
      </c>
      <c r="Y31" s="155">
        <f t="shared" si="5"/>
        <v>883585007592</v>
      </c>
      <c r="Z31" s="155" t="str">
        <f t="shared" si="5"/>
        <v/>
      </c>
      <c r="AA31" s="156">
        <f t="shared" si="6"/>
        <v>220.99</v>
      </c>
      <c r="AB31" s="157">
        <f t="shared" si="7"/>
        <v>220.99</v>
      </c>
      <c r="AC31" s="158">
        <f t="shared" si="8"/>
        <v>0</v>
      </c>
      <c r="AE31" s="90" t="s">
        <v>819</v>
      </c>
      <c r="AF31" s="90" t="s">
        <v>819</v>
      </c>
      <c r="AG31" s="160" t="s">
        <v>807</v>
      </c>
      <c r="AH31" s="90" t="s">
        <v>820</v>
      </c>
      <c r="AI31" s="90" t="s">
        <v>819</v>
      </c>
    </row>
    <row r="32" spans="1:37" ht="14.25" customHeight="1">
      <c r="A32" s="154">
        <f t="shared" si="0"/>
        <v>22</v>
      </c>
      <c r="B32" s="153" t="s">
        <v>881</v>
      </c>
      <c r="C32" s="153" t="s">
        <v>882</v>
      </c>
      <c r="D32" s="153" t="s">
        <v>876</v>
      </c>
      <c r="E32" s="153" t="s">
        <v>814</v>
      </c>
      <c r="F32" s="153" t="s">
        <v>883</v>
      </c>
      <c r="G32" s="153" t="s">
        <v>884</v>
      </c>
      <c r="H32" s="153" t="s">
        <v>885</v>
      </c>
      <c r="I32" s="153" t="s">
        <v>880</v>
      </c>
      <c r="J32" s="155">
        <v>883585007608</v>
      </c>
      <c r="K32" s="155" t="s">
        <v>761</v>
      </c>
      <c r="L32" s="156">
        <v>393.49</v>
      </c>
      <c r="M32" s="157">
        <v>393.49</v>
      </c>
      <c r="N32" s="156">
        <v>0</v>
      </c>
      <c r="O32" s="157">
        <v>0</v>
      </c>
      <c r="P32" s="158">
        <v>0</v>
      </c>
      <c r="Q32" s="146" t="s">
        <v>882</v>
      </c>
      <c r="R32" s="159"/>
      <c r="S32" s="146"/>
      <c r="T32" s="153" t="str">
        <f t="shared" si="1"/>
        <v>CC364X</v>
      </c>
      <c r="U32" s="153" t="str">
        <f t="shared" si="1"/>
        <v>64X</v>
      </c>
      <c r="V32" s="153" t="str">
        <f t="shared" si="2"/>
        <v>GJ</v>
      </c>
      <c r="W32" s="153" t="str">
        <f t="shared" si="3"/>
        <v>HP 64X originele high-capacity zwarte LaserJet tonercartridge</v>
      </c>
      <c r="X32" s="153" t="str">
        <f t="shared" si="4"/>
        <v>HP LaserJet P4014, P4015, P4515</v>
      </c>
      <c r="Y32" s="155">
        <f t="shared" si="5"/>
        <v>883585007608</v>
      </c>
      <c r="Z32" s="155" t="str">
        <f t="shared" si="5"/>
        <v/>
      </c>
      <c r="AA32" s="156">
        <f t="shared" si="6"/>
        <v>393.49</v>
      </c>
      <c r="AB32" s="157">
        <f t="shared" si="7"/>
        <v>393.49</v>
      </c>
      <c r="AC32" s="158">
        <f t="shared" si="8"/>
        <v>0</v>
      </c>
      <c r="AE32" s="90" t="s">
        <v>819</v>
      </c>
      <c r="AF32" s="90" t="s">
        <v>819</v>
      </c>
      <c r="AG32" s="160" t="s">
        <v>807</v>
      </c>
      <c r="AH32" s="90" t="s">
        <v>820</v>
      </c>
      <c r="AI32" s="90" t="s">
        <v>819</v>
      </c>
    </row>
    <row r="33" spans="1:37" ht="14.25" customHeight="1">
      <c r="A33" s="154">
        <f t="shared" si="0"/>
        <v>23</v>
      </c>
      <c r="B33" s="153" t="s">
        <v>886</v>
      </c>
      <c r="C33" s="153" t="s">
        <v>882</v>
      </c>
      <c r="D33" s="153" t="s">
        <v>876</v>
      </c>
      <c r="E33" s="153" t="s">
        <v>814</v>
      </c>
      <c r="F33" s="153" t="s">
        <v>887</v>
      </c>
      <c r="G33" s="153" t="s">
        <v>888</v>
      </c>
      <c r="H33" s="153" t="s">
        <v>889</v>
      </c>
      <c r="I33" s="153" t="s">
        <v>890</v>
      </c>
      <c r="J33" s="155">
        <v>884962061459</v>
      </c>
      <c r="K33" s="155" t="s">
        <v>761</v>
      </c>
      <c r="L33" s="156">
        <v>707.99</v>
      </c>
      <c r="M33" s="157">
        <v>707.99</v>
      </c>
      <c r="N33" s="156">
        <v>0</v>
      </c>
      <c r="O33" s="157">
        <v>0</v>
      </c>
      <c r="P33" s="158">
        <v>0</v>
      </c>
      <c r="Q33" s="146" t="s">
        <v>882</v>
      </c>
      <c r="R33" s="159"/>
      <c r="S33" s="146"/>
      <c r="T33" s="153" t="str">
        <f t="shared" si="1"/>
        <v>CC364XD</v>
      </c>
      <c r="U33" s="153" t="str">
        <f t="shared" si="1"/>
        <v>64X</v>
      </c>
      <c r="V33" s="153" t="str">
        <f t="shared" si="2"/>
        <v>GJ</v>
      </c>
      <c r="W33" s="153" t="str">
        <f t="shared" si="3"/>
        <v>HP 64X originele high-capacity zwarte LaserJet tonercartridge, 2-pack</v>
      </c>
      <c r="X33" s="153" t="str">
        <f t="shared" si="4"/>
        <v>HP LaserJet P4015/P4515</v>
      </c>
      <c r="Y33" s="155">
        <f t="shared" si="5"/>
        <v>884962061459</v>
      </c>
      <c r="Z33" s="155" t="str">
        <f t="shared" si="5"/>
        <v/>
      </c>
      <c r="AA33" s="156">
        <f t="shared" si="6"/>
        <v>707.99</v>
      </c>
      <c r="AB33" s="157">
        <f t="shared" si="7"/>
        <v>707.99</v>
      </c>
      <c r="AC33" s="158">
        <f t="shared" si="8"/>
        <v>0</v>
      </c>
      <c r="AE33" s="90" t="s">
        <v>819</v>
      </c>
      <c r="AF33" s="90" t="s">
        <v>819</v>
      </c>
      <c r="AG33" s="160" t="s">
        <v>807</v>
      </c>
      <c r="AH33" s="90" t="s">
        <v>820</v>
      </c>
      <c r="AI33" s="90" t="s">
        <v>819</v>
      </c>
    </row>
    <row r="34" spans="1:37" ht="14.25" customHeight="1">
      <c r="A34" s="154">
        <f t="shared" si="0"/>
        <v>24</v>
      </c>
      <c r="B34" s="153" t="s">
        <v>891</v>
      </c>
      <c r="C34" s="153" t="s">
        <v>892</v>
      </c>
      <c r="D34" s="153" t="s">
        <v>893</v>
      </c>
      <c r="E34" s="153" t="s">
        <v>814</v>
      </c>
      <c r="F34" s="153" t="s">
        <v>894</v>
      </c>
      <c r="G34" s="153" t="s">
        <v>895</v>
      </c>
      <c r="H34" s="153" t="s">
        <v>896</v>
      </c>
      <c r="I34" s="153" t="s">
        <v>897</v>
      </c>
      <c r="J34" s="155">
        <v>887758147894</v>
      </c>
      <c r="K34" s="155" t="s">
        <v>761</v>
      </c>
      <c r="L34" s="156">
        <v>218.99</v>
      </c>
      <c r="M34" s="157">
        <v>218.99</v>
      </c>
      <c r="N34" s="156">
        <v>0</v>
      </c>
      <c r="O34" s="157">
        <v>0</v>
      </c>
      <c r="P34" s="158">
        <v>0</v>
      </c>
      <c r="Q34" s="146" t="s">
        <v>892</v>
      </c>
      <c r="R34" s="159"/>
      <c r="S34" s="146"/>
      <c r="T34" s="153" t="str">
        <f t="shared" si="1"/>
        <v>CF281A</v>
      </c>
      <c r="U34" s="153" t="str">
        <f t="shared" si="1"/>
        <v>81A</v>
      </c>
      <c r="V34" s="153" t="str">
        <f t="shared" si="2"/>
        <v>GJ</v>
      </c>
      <c r="W34" s="153" t="str">
        <f t="shared" si="3"/>
        <v>HP 81A originele zwarte LaserJet tonercartridge</v>
      </c>
      <c r="X34" s="153" t="str">
        <f t="shared" si="4"/>
        <v>HP LaserJet Enterprise MFP M630/M604/M605/M606</v>
      </c>
      <c r="Y34" s="155">
        <f t="shared" si="5"/>
        <v>887758147894</v>
      </c>
      <c r="Z34" s="155" t="str">
        <f t="shared" si="5"/>
        <v/>
      </c>
      <c r="AA34" s="156">
        <f t="shared" si="6"/>
        <v>218.99</v>
      </c>
      <c r="AB34" s="157">
        <f t="shared" si="7"/>
        <v>218.99</v>
      </c>
      <c r="AC34" s="158">
        <f t="shared" si="8"/>
        <v>0</v>
      </c>
      <c r="AE34" s="90" t="s">
        <v>819</v>
      </c>
      <c r="AF34" s="90" t="s">
        <v>819</v>
      </c>
      <c r="AG34" s="160" t="s">
        <v>807</v>
      </c>
      <c r="AH34" s="90" t="s">
        <v>820</v>
      </c>
      <c r="AI34" s="90" t="s">
        <v>819</v>
      </c>
    </row>
    <row r="35" spans="1:37" ht="14.25" customHeight="1">
      <c r="A35" s="154">
        <f t="shared" si="0"/>
        <v>25</v>
      </c>
      <c r="B35" s="153" t="s">
        <v>898</v>
      </c>
      <c r="C35" s="153" t="s">
        <v>899</v>
      </c>
      <c r="D35" s="153" t="s">
        <v>893</v>
      </c>
      <c r="E35" s="153" t="s">
        <v>814</v>
      </c>
      <c r="F35" s="153" t="s">
        <v>900</v>
      </c>
      <c r="G35" s="153" t="s">
        <v>901</v>
      </c>
      <c r="H35" s="153" t="s">
        <v>902</v>
      </c>
      <c r="I35" s="153" t="s">
        <v>897</v>
      </c>
      <c r="J35" s="155">
        <v>887758147900</v>
      </c>
      <c r="K35" s="155" t="s">
        <v>761</v>
      </c>
      <c r="L35" s="156">
        <v>362.49</v>
      </c>
      <c r="M35" s="157">
        <v>362.49</v>
      </c>
      <c r="N35" s="156">
        <v>0</v>
      </c>
      <c r="O35" s="157">
        <v>0</v>
      </c>
      <c r="P35" s="158">
        <v>0</v>
      </c>
      <c r="Q35" s="146" t="s">
        <v>899</v>
      </c>
      <c r="R35" s="159"/>
      <c r="S35" s="146"/>
      <c r="T35" s="153" t="str">
        <f t="shared" si="1"/>
        <v>CF281X</v>
      </c>
      <c r="U35" s="153" t="str">
        <f t="shared" si="1"/>
        <v>81X</v>
      </c>
      <c r="V35" s="153" t="str">
        <f t="shared" si="2"/>
        <v>GJ</v>
      </c>
      <c r="W35" s="153" t="str">
        <f t="shared" si="3"/>
        <v>HP 81X originele high-capacity zwarte LaserJet tonercartridge</v>
      </c>
      <c r="X35" s="153" t="str">
        <f t="shared" si="4"/>
        <v>HP LaserJet Enterprise MFP M630/M604/M605/M606</v>
      </c>
      <c r="Y35" s="155">
        <f t="shared" si="5"/>
        <v>887758147900</v>
      </c>
      <c r="Z35" s="155" t="str">
        <f t="shared" si="5"/>
        <v/>
      </c>
      <c r="AA35" s="156">
        <f t="shared" si="6"/>
        <v>362.49</v>
      </c>
      <c r="AB35" s="157">
        <f t="shared" si="7"/>
        <v>362.49</v>
      </c>
      <c r="AC35" s="158">
        <f t="shared" si="8"/>
        <v>0</v>
      </c>
      <c r="AE35" s="90" t="s">
        <v>819</v>
      </c>
      <c r="AF35" s="90" t="s">
        <v>819</v>
      </c>
      <c r="AG35" s="160" t="s">
        <v>807</v>
      </c>
      <c r="AH35" s="90" t="s">
        <v>820</v>
      </c>
      <c r="AI35" s="90" t="s">
        <v>819</v>
      </c>
    </row>
    <row r="36" spans="1:37" ht="14.25" customHeight="1">
      <c r="A36" s="154">
        <f t="shared" si="0"/>
        <v>26</v>
      </c>
      <c r="B36" s="153" t="s">
        <v>903</v>
      </c>
      <c r="C36" s="153" t="s">
        <v>904</v>
      </c>
      <c r="D36" s="153" t="s">
        <v>905</v>
      </c>
      <c r="E36" s="153" t="s">
        <v>814</v>
      </c>
      <c r="F36" s="153" t="s">
        <v>906</v>
      </c>
      <c r="G36" s="153" t="s">
        <v>907</v>
      </c>
      <c r="H36" s="153" t="s">
        <v>908</v>
      </c>
      <c r="I36" s="153" t="s">
        <v>909</v>
      </c>
      <c r="J36" s="155">
        <v>889296182894</v>
      </c>
      <c r="K36" s="155" t="s">
        <v>761</v>
      </c>
      <c r="L36" s="156">
        <v>269.99</v>
      </c>
      <c r="M36" s="157">
        <v>269.99</v>
      </c>
      <c r="N36" s="156">
        <v>0</v>
      </c>
      <c r="O36" s="157">
        <v>0</v>
      </c>
      <c r="P36" s="158">
        <v>0</v>
      </c>
      <c r="Q36" s="146" t="s">
        <v>904</v>
      </c>
      <c r="R36" s="159"/>
      <c r="S36" s="146"/>
      <c r="T36" s="153" t="str">
        <f t="shared" si="1"/>
        <v>CF287A</v>
      </c>
      <c r="U36" s="153" t="str">
        <f t="shared" si="1"/>
        <v>87A</v>
      </c>
      <c r="V36" s="153" t="str">
        <f t="shared" si="2"/>
        <v>GJ</v>
      </c>
      <c r="W36" s="153" t="str">
        <f t="shared" si="3"/>
        <v>HP 87A originele zwarte LaserJet tonercartridge</v>
      </c>
      <c r="X36" s="153" t="str">
        <f t="shared" si="4"/>
        <v>HP LaserJet Enterprise M506/MFP 527</v>
      </c>
      <c r="Y36" s="155">
        <f t="shared" si="5"/>
        <v>889296182894</v>
      </c>
      <c r="Z36" s="155" t="str">
        <f t="shared" si="5"/>
        <v/>
      </c>
      <c r="AA36" s="156">
        <f t="shared" si="6"/>
        <v>269.99</v>
      </c>
      <c r="AB36" s="157">
        <f t="shared" si="7"/>
        <v>269.99</v>
      </c>
      <c r="AC36" s="158">
        <f t="shared" si="8"/>
        <v>0</v>
      </c>
      <c r="AE36" s="90" t="s">
        <v>819</v>
      </c>
      <c r="AF36" s="90" t="s">
        <v>819</v>
      </c>
      <c r="AG36" s="160" t="s">
        <v>807</v>
      </c>
      <c r="AH36" s="90" t="s">
        <v>820</v>
      </c>
      <c r="AI36" s="90" t="s">
        <v>819</v>
      </c>
    </row>
    <row r="37" spans="1:37" ht="14.25" customHeight="1">
      <c r="A37" s="154">
        <f t="shared" si="0"/>
        <v>27</v>
      </c>
      <c r="B37" s="153" t="s">
        <v>910</v>
      </c>
      <c r="C37" s="153" t="s">
        <v>911</v>
      </c>
      <c r="D37" s="153" t="s">
        <v>905</v>
      </c>
      <c r="E37" s="153" t="s">
        <v>814</v>
      </c>
      <c r="F37" s="153" t="s">
        <v>912</v>
      </c>
      <c r="G37" s="153" t="s">
        <v>913</v>
      </c>
      <c r="H37" s="153" t="s">
        <v>914</v>
      </c>
      <c r="I37" s="153" t="s">
        <v>909</v>
      </c>
      <c r="J37" s="155">
        <v>889296182900</v>
      </c>
      <c r="K37" s="155" t="s">
        <v>761</v>
      </c>
      <c r="L37" s="156">
        <v>364.99</v>
      </c>
      <c r="M37" s="157">
        <v>364.99</v>
      </c>
      <c r="N37" s="156">
        <v>0</v>
      </c>
      <c r="O37" s="157">
        <v>0</v>
      </c>
      <c r="P37" s="158">
        <v>0</v>
      </c>
      <c r="Q37" s="146" t="s">
        <v>911</v>
      </c>
      <c r="R37" s="159"/>
      <c r="S37" s="146"/>
      <c r="T37" s="153" t="str">
        <f t="shared" si="1"/>
        <v>CF287X</v>
      </c>
      <c r="U37" s="153" t="str">
        <f t="shared" si="1"/>
        <v>87X</v>
      </c>
      <c r="V37" s="153" t="str">
        <f t="shared" si="2"/>
        <v>GJ</v>
      </c>
      <c r="W37" s="153" t="str">
        <f t="shared" si="3"/>
        <v>HP 87X originele high-capacity zwarte LaserJet tonercartridge</v>
      </c>
      <c r="X37" s="153" t="str">
        <f t="shared" si="4"/>
        <v>HP LaserJet Enterprise M506/MFP 527</v>
      </c>
      <c r="Y37" s="155">
        <f t="shared" si="5"/>
        <v>889296182900</v>
      </c>
      <c r="Z37" s="155" t="str">
        <f t="shared" si="5"/>
        <v/>
      </c>
      <c r="AA37" s="156">
        <f t="shared" si="6"/>
        <v>364.99</v>
      </c>
      <c r="AB37" s="157">
        <f t="shared" si="7"/>
        <v>364.99</v>
      </c>
      <c r="AC37" s="158">
        <f t="shared" si="8"/>
        <v>0</v>
      </c>
      <c r="AE37" s="90" t="s">
        <v>819</v>
      </c>
      <c r="AF37" s="90" t="s">
        <v>819</v>
      </c>
      <c r="AG37" s="160" t="s">
        <v>807</v>
      </c>
      <c r="AH37" s="90" t="s">
        <v>820</v>
      </c>
      <c r="AI37" s="90" t="s">
        <v>819</v>
      </c>
    </row>
    <row r="38" spans="1:37" ht="14.25" customHeight="1">
      <c r="A38" s="154">
        <f t="shared" si="0"/>
        <v>28</v>
      </c>
      <c r="B38" s="153" t="s">
        <v>915</v>
      </c>
      <c r="C38" s="153" t="s">
        <v>916</v>
      </c>
      <c r="D38" s="153" t="s">
        <v>917</v>
      </c>
      <c r="E38" s="153" t="s">
        <v>814</v>
      </c>
      <c r="F38" s="153" t="s">
        <v>918</v>
      </c>
      <c r="G38" s="153" t="s">
        <v>919</v>
      </c>
      <c r="H38" s="153" t="s">
        <v>920</v>
      </c>
      <c r="I38" s="153" t="s">
        <v>921</v>
      </c>
      <c r="J38" s="155">
        <v>884962517758</v>
      </c>
      <c r="K38" s="155" t="s">
        <v>761</v>
      </c>
      <c r="L38" s="156">
        <v>220.99</v>
      </c>
      <c r="M38" s="157">
        <v>220.99</v>
      </c>
      <c r="N38" s="156">
        <v>0</v>
      </c>
      <c r="O38" s="157">
        <v>0</v>
      </c>
      <c r="P38" s="158">
        <v>0</v>
      </c>
      <c r="Q38" s="146" t="s">
        <v>916</v>
      </c>
      <c r="R38" s="159"/>
      <c r="S38" s="146"/>
      <c r="T38" s="153" t="str">
        <f t="shared" si="1"/>
        <v>CE390A</v>
      </c>
      <c r="U38" s="153" t="str">
        <f t="shared" si="1"/>
        <v>90A</v>
      </c>
      <c r="V38" s="153" t="str">
        <f t="shared" si="2"/>
        <v>GJ</v>
      </c>
      <c r="W38" s="153" t="str">
        <f t="shared" si="3"/>
        <v>HP 90A originele zwarte LaserJet tonercartridge</v>
      </c>
      <c r="X38" s="153" t="str">
        <f t="shared" si="4"/>
        <v>HP 90A Black Toner Cartridge with Smart Printing Technology</v>
      </c>
      <c r="Y38" s="155">
        <f t="shared" si="5"/>
        <v>884962517758</v>
      </c>
      <c r="Z38" s="155" t="str">
        <f t="shared" si="5"/>
        <v/>
      </c>
      <c r="AA38" s="156">
        <f t="shared" si="6"/>
        <v>220.99</v>
      </c>
      <c r="AB38" s="157">
        <f t="shared" si="7"/>
        <v>220.99</v>
      </c>
      <c r="AC38" s="158">
        <f t="shared" si="8"/>
        <v>0</v>
      </c>
      <c r="AE38" s="90" t="s">
        <v>819</v>
      </c>
      <c r="AF38" s="90" t="s">
        <v>819</v>
      </c>
      <c r="AG38" s="160" t="s">
        <v>807</v>
      </c>
      <c r="AH38" s="90" t="s">
        <v>820</v>
      </c>
      <c r="AI38" s="90" t="s">
        <v>819</v>
      </c>
      <c r="AJ38" s="89"/>
      <c r="AK38" s="89"/>
    </row>
    <row r="39" spans="1:37" ht="14.25" customHeight="1">
      <c r="A39" s="154">
        <f t="shared" si="0"/>
        <v>29</v>
      </c>
      <c r="B39" s="153" t="s">
        <v>922</v>
      </c>
      <c r="C39" s="153" t="s">
        <v>923</v>
      </c>
      <c r="D39" s="153" t="s">
        <v>917</v>
      </c>
      <c r="E39" s="161" t="s">
        <v>814</v>
      </c>
      <c r="F39" s="153" t="s">
        <v>924</v>
      </c>
      <c r="G39" s="153" t="s">
        <v>925</v>
      </c>
      <c r="H39" s="153" t="s">
        <v>926</v>
      </c>
      <c r="I39" s="153" t="s">
        <v>927</v>
      </c>
      <c r="J39" s="155">
        <v>884962517765</v>
      </c>
      <c r="K39" s="155" t="s">
        <v>761</v>
      </c>
      <c r="L39" s="156">
        <v>369.49</v>
      </c>
      <c r="M39" s="157">
        <v>369.49</v>
      </c>
      <c r="N39" s="156">
        <v>0</v>
      </c>
      <c r="O39" s="157">
        <v>0</v>
      </c>
      <c r="P39" s="158">
        <v>0</v>
      </c>
      <c r="Q39" s="146" t="s">
        <v>923</v>
      </c>
      <c r="R39" s="159"/>
      <c r="S39" s="146"/>
      <c r="T39" s="153" t="str">
        <f t="shared" si="1"/>
        <v>CE390X</v>
      </c>
      <c r="U39" s="153" t="str">
        <f t="shared" si="1"/>
        <v>90X</v>
      </c>
      <c r="V39" s="153" t="str">
        <f t="shared" si="2"/>
        <v>GJ</v>
      </c>
      <c r="W39" s="153" t="str">
        <f t="shared" si="3"/>
        <v>HP 90X originele high-capacity zwarte LaserJet tonercartridge</v>
      </c>
      <c r="X39" s="153" t="str">
        <f t="shared" si="4"/>
        <v>HP 90X Black Toner Cartridge with Smart Printing Technology</v>
      </c>
      <c r="Y39" s="155">
        <f t="shared" si="5"/>
        <v>884962517765</v>
      </c>
      <c r="Z39" s="155" t="str">
        <f t="shared" si="5"/>
        <v/>
      </c>
      <c r="AA39" s="156">
        <f t="shared" si="6"/>
        <v>369.49</v>
      </c>
      <c r="AB39" s="157">
        <f t="shared" si="7"/>
        <v>369.49</v>
      </c>
      <c r="AC39" s="158">
        <f t="shared" si="8"/>
        <v>0</v>
      </c>
      <c r="AE39" s="90" t="s">
        <v>819</v>
      </c>
      <c r="AF39" s="90" t="s">
        <v>819</v>
      </c>
      <c r="AG39" s="160" t="s">
        <v>807</v>
      </c>
      <c r="AH39" s="90" t="s">
        <v>820</v>
      </c>
      <c r="AI39" s="90" t="s">
        <v>819</v>
      </c>
      <c r="AJ39" s="89"/>
      <c r="AK39" s="89"/>
    </row>
    <row r="40" spans="1:37" ht="14.25" customHeight="1">
      <c r="A40" s="154">
        <f t="shared" si="0"/>
        <v>30</v>
      </c>
      <c r="B40" s="153" t="s">
        <v>928</v>
      </c>
      <c r="C40" s="153" t="s">
        <v>923</v>
      </c>
      <c r="D40" s="153" t="s">
        <v>917</v>
      </c>
      <c r="E40" s="153" t="s">
        <v>814</v>
      </c>
      <c r="F40" s="153" t="s">
        <v>929</v>
      </c>
      <c r="G40" s="153" t="s">
        <v>930</v>
      </c>
      <c r="H40" s="153" t="s">
        <v>931</v>
      </c>
      <c r="I40" s="153" t="s">
        <v>932</v>
      </c>
      <c r="J40" s="155">
        <v>886112379650</v>
      </c>
      <c r="K40" s="155" t="s">
        <v>761</v>
      </c>
      <c r="L40" s="156">
        <v>664.49</v>
      </c>
      <c r="M40" s="157">
        <v>664.49</v>
      </c>
      <c r="N40" s="156">
        <v>0</v>
      </c>
      <c r="O40" s="157">
        <v>0</v>
      </c>
      <c r="P40" s="158">
        <v>0</v>
      </c>
      <c r="Q40" s="146" t="s">
        <v>923</v>
      </c>
      <c r="R40" s="159"/>
      <c r="S40" s="146"/>
      <c r="T40" s="153" t="str">
        <f t="shared" si="1"/>
        <v>CE390XD</v>
      </c>
      <c r="U40" s="153" t="str">
        <f t="shared" si="1"/>
        <v>90X</v>
      </c>
      <c r="V40" s="153" t="str">
        <f t="shared" si="2"/>
        <v>GJ</v>
      </c>
      <c r="W40" s="153" t="str">
        <f t="shared" si="3"/>
        <v>HP 90X originele high-capacity zwarte LaserJet tonercartridge, 2-pack</v>
      </c>
      <c r="X40" s="153" t="str">
        <f t="shared" si="4"/>
        <v>HP LaserJet Enterprise M4555 MFP series</v>
      </c>
      <c r="Y40" s="155">
        <f t="shared" si="5"/>
        <v>886112379650</v>
      </c>
      <c r="Z40" s="155" t="str">
        <f t="shared" si="5"/>
        <v/>
      </c>
      <c r="AA40" s="156">
        <f t="shared" si="6"/>
        <v>664.49</v>
      </c>
      <c r="AB40" s="157">
        <f t="shared" si="7"/>
        <v>664.49</v>
      </c>
      <c r="AC40" s="158">
        <f t="shared" si="8"/>
        <v>0</v>
      </c>
      <c r="AE40" s="90" t="s">
        <v>819</v>
      </c>
      <c r="AF40" s="90" t="s">
        <v>819</v>
      </c>
      <c r="AG40" s="160" t="s">
        <v>807</v>
      </c>
      <c r="AH40" s="90" t="s">
        <v>820</v>
      </c>
      <c r="AI40" s="90" t="s">
        <v>819</v>
      </c>
      <c r="AJ40" s="89"/>
      <c r="AK40" s="89"/>
    </row>
    <row r="41" spans="1:37" ht="14.25" customHeight="1">
      <c r="A41" s="154">
        <f t="shared" si="0"/>
        <v>31</v>
      </c>
      <c r="B41" s="153" t="s">
        <v>933</v>
      </c>
      <c r="C41" s="153" t="s">
        <v>934</v>
      </c>
      <c r="D41" s="153" t="s">
        <v>935</v>
      </c>
      <c r="E41" s="161" t="s">
        <v>814</v>
      </c>
      <c r="F41" s="153" t="s">
        <v>936</v>
      </c>
      <c r="G41" s="153" t="s">
        <v>937</v>
      </c>
      <c r="H41" s="153" t="s">
        <v>938</v>
      </c>
      <c r="I41" s="153" t="s">
        <v>939</v>
      </c>
      <c r="J41" s="155">
        <v>88698592977</v>
      </c>
      <c r="K41" s="155" t="s">
        <v>761</v>
      </c>
      <c r="L41" s="156">
        <v>181.49</v>
      </c>
      <c r="M41" s="157">
        <v>181.49</v>
      </c>
      <c r="N41" s="156">
        <v>0</v>
      </c>
      <c r="O41" s="157">
        <v>0</v>
      </c>
      <c r="P41" s="158">
        <v>0</v>
      </c>
      <c r="Q41" s="146" t="s">
        <v>934</v>
      </c>
      <c r="R41" s="159"/>
      <c r="S41" s="146"/>
      <c r="T41" s="153" t="str">
        <f t="shared" si="1"/>
        <v>C4096A</v>
      </c>
      <c r="U41" s="153" t="str">
        <f t="shared" si="1"/>
        <v>96A</v>
      </c>
      <c r="V41" s="153" t="str">
        <f t="shared" si="2"/>
        <v>GJ</v>
      </c>
      <c r="W41" s="153" t="str">
        <f t="shared" si="3"/>
        <v>HP 96A originele zwarte LaserJet tonercartridge</v>
      </c>
      <c r="X41" s="153" t="str">
        <f t="shared" si="4"/>
        <v>HP LaserJet 2100/2200</v>
      </c>
      <c r="Y41" s="155">
        <f t="shared" si="5"/>
        <v>88698592977</v>
      </c>
      <c r="Z41" s="155" t="str">
        <f t="shared" si="5"/>
        <v/>
      </c>
      <c r="AA41" s="156">
        <f t="shared" si="6"/>
        <v>181.49</v>
      </c>
      <c r="AB41" s="157">
        <f t="shared" si="7"/>
        <v>181.49</v>
      </c>
      <c r="AC41" s="158">
        <f t="shared" si="8"/>
        <v>0</v>
      </c>
      <c r="AE41" s="90" t="s">
        <v>819</v>
      </c>
      <c r="AF41" s="90" t="s">
        <v>819</v>
      </c>
      <c r="AG41" s="160" t="s">
        <v>807</v>
      </c>
      <c r="AH41" s="90" t="s">
        <v>820</v>
      </c>
      <c r="AI41" s="90" t="s">
        <v>819</v>
      </c>
      <c r="AJ41" s="89"/>
      <c r="AK41" s="89"/>
    </row>
    <row r="42" spans="1:37" ht="14.25" customHeight="1">
      <c r="A42" s="154">
        <f t="shared" si="0"/>
        <v>32</v>
      </c>
      <c r="B42" s="153" t="s">
        <v>940</v>
      </c>
      <c r="C42" s="153" t="s">
        <v>941</v>
      </c>
      <c r="D42" s="153" t="s">
        <v>942</v>
      </c>
      <c r="E42" s="153" t="s">
        <v>814</v>
      </c>
      <c r="F42" s="153" t="s">
        <v>943</v>
      </c>
      <c r="G42" s="153" t="s">
        <v>944</v>
      </c>
      <c r="H42" s="153" t="s">
        <v>945</v>
      </c>
      <c r="I42" s="153" t="s">
        <v>946</v>
      </c>
      <c r="J42" s="155">
        <v>829160703084</v>
      </c>
      <c r="K42" s="155" t="s">
        <v>761</v>
      </c>
      <c r="L42" s="156">
        <v>207.99</v>
      </c>
      <c r="M42" s="157">
        <v>207.99</v>
      </c>
      <c r="N42" s="156">
        <v>0</v>
      </c>
      <c r="O42" s="157">
        <v>0</v>
      </c>
      <c r="P42" s="158">
        <v>0</v>
      </c>
      <c r="Q42" s="146" t="s">
        <v>941</v>
      </c>
      <c r="R42" s="159"/>
      <c r="S42" s="146"/>
      <c r="T42" s="153" t="str">
        <f t="shared" si="1"/>
        <v>Q6470A</v>
      </c>
      <c r="U42" s="153" t="str">
        <f t="shared" si="1"/>
        <v>501A</v>
      </c>
      <c r="V42" s="153" t="str">
        <f t="shared" si="2"/>
        <v>GJ</v>
      </c>
      <c r="W42" s="153" t="str">
        <f t="shared" si="3"/>
        <v>HP 501A originele zwarte LaserJet tonercartridge</v>
      </c>
      <c r="X42" s="153" t="str">
        <f t="shared" si="4"/>
        <v>HP Color LaserJet 3600/3800</v>
      </c>
      <c r="Y42" s="155">
        <f t="shared" si="5"/>
        <v>829160703084</v>
      </c>
      <c r="Z42" s="155" t="str">
        <f t="shared" si="5"/>
        <v/>
      </c>
      <c r="AA42" s="156">
        <f t="shared" si="6"/>
        <v>207.99</v>
      </c>
      <c r="AB42" s="157">
        <f t="shared" si="7"/>
        <v>207.99</v>
      </c>
      <c r="AC42" s="158">
        <f t="shared" si="8"/>
        <v>0</v>
      </c>
      <c r="AE42" s="90" t="s">
        <v>819</v>
      </c>
      <c r="AF42" s="90" t="s">
        <v>819</v>
      </c>
      <c r="AG42" s="160" t="s">
        <v>807</v>
      </c>
      <c r="AH42" s="90" t="s">
        <v>820</v>
      </c>
      <c r="AI42" s="90" t="s">
        <v>819</v>
      </c>
    </row>
    <row r="43" spans="1:37" ht="14.25" customHeight="1">
      <c r="A43" s="154">
        <f t="shared" si="0"/>
        <v>33</v>
      </c>
      <c r="B43" s="153" t="s">
        <v>947</v>
      </c>
      <c r="C43" s="153" t="s">
        <v>948</v>
      </c>
      <c r="D43" s="153" t="s">
        <v>949</v>
      </c>
      <c r="E43" s="153" t="s">
        <v>814</v>
      </c>
      <c r="F43" s="153" t="s">
        <v>950</v>
      </c>
      <c r="G43" s="153" t="s">
        <v>951</v>
      </c>
      <c r="H43" s="153" t="s">
        <v>952</v>
      </c>
      <c r="I43" s="153" t="s">
        <v>953</v>
      </c>
      <c r="J43" s="155">
        <v>829160697406</v>
      </c>
      <c r="K43" s="155" t="s">
        <v>761</v>
      </c>
      <c r="L43" s="156">
        <v>267.49</v>
      </c>
      <c r="M43" s="157">
        <v>267.49</v>
      </c>
      <c r="N43" s="156">
        <v>0</v>
      </c>
      <c r="O43" s="157">
        <v>0</v>
      </c>
      <c r="P43" s="158">
        <v>0</v>
      </c>
      <c r="Q43" s="146" t="s">
        <v>948</v>
      </c>
      <c r="R43" s="159"/>
      <c r="S43" s="146"/>
      <c r="T43" s="153" t="str">
        <f t="shared" si="1"/>
        <v>Q7581A</v>
      </c>
      <c r="U43" s="153" t="str">
        <f t="shared" si="1"/>
        <v>503A</v>
      </c>
      <c r="V43" s="153" t="str">
        <f t="shared" si="2"/>
        <v>GJ</v>
      </c>
      <c r="W43" s="153" t="str">
        <f t="shared" si="3"/>
        <v>HP 503A originele cyaan LaserJet tonercartridge</v>
      </c>
      <c r="X43" s="153" t="str">
        <f t="shared" si="4"/>
        <v>HP Color LaserJet 3800</v>
      </c>
      <c r="Y43" s="155">
        <f t="shared" si="5"/>
        <v>829160697406</v>
      </c>
      <c r="Z43" s="155" t="str">
        <f t="shared" si="5"/>
        <v/>
      </c>
      <c r="AA43" s="156">
        <f t="shared" si="6"/>
        <v>267.49</v>
      </c>
      <c r="AB43" s="157">
        <f t="shared" si="7"/>
        <v>267.49</v>
      </c>
      <c r="AC43" s="158">
        <f t="shared" si="8"/>
        <v>0</v>
      </c>
      <c r="AE43" s="90" t="s">
        <v>819</v>
      </c>
      <c r="AF43" s="90" t="s">
        <v>819</v>
      </c>
      <c r="AG43" s="160" t="s">
        <v>807</v>
      </c>
      <c r="AH43" s="90" t="s">
        <v>820</v>
      </c>
      <c r="AI43" s="90" t="s">
        <v>819</v>
      </c>
      <c r="AJ43" s="89"/>
      <c r="AK43" s="89"/>
    </row>
    <row r="44" spans="1:37" ht="14.25" customHeight="1">
      <c r="A44" s="154">
        <f t="shared" si="0"/>
        <v>34</v>
      </c>
      <c r="B44" s="153" t="s">
        <v>954</v>
      </c>
      <c r="C44" s="153" t="s">
        <v>948</v>
      </c>
      <c r="D44" s="153" t="s">
        <v>949</v>
      </c>
      <c r="E44" s="153" t="s">
        <v>814</v>
      </c>
      <c r="F44" s="153" t="s">
        <v>955</v>
      </c>
      <c r="G44" s="153" t="s">
        <v>956</v>
      </c>
      <c r="H44" s="153" t="s">
        <v>957</v>
      </c>
      <c r="I44" s="153" t="s">
        <v>953</v>
      </c>
      <c r="J44" s="155">
        <v>829160697413</v>
      </c>
      <c r="K44" s="155" t="s">
        <v>761</v>
      </c>
      <c r="L44" s="156">
        <v>267.49</v>
      </c>
      <c r="M44" s="157">
        <v>267.49</v>
      </c>
      <c r="N44" s="156">
        <v>0</v>
      </c>
      <c r="O44" s="157">
        <v>0</v>
      </c>
      <c r="P44" s="158">
        <v>0</v>
      </c>
      <c r="Q44" s="146" t="s">
        <v>948</v>
      </c>
      <c r="R44" s="159"/>
      <c r="S44" s="146"/>
      <c r="T44" s="153" t="str">
        <f t="shared" si="1"/>
        <v>Q7582A</v>
      </c>
      <c r="U44" s="153" t="str">
        <f t="shared" si="1"/>
        <v>503A</v>
      </c>
      <c r="V44" s="153" t="str">
        <f t="shared" si="2"/>
        <v>GJ</v>
      </c>
      <c r="W44" s="153" t="str">
        <f t="shared" si="3"/>
        <v>HP 503A originele gele LaserJet tonercartridge</v>
      </c>
      <c r="X44" s="153" t="str">
        <f t="shared" si="4"/>
        <v>HP Color LaserJet 3800</v>
      </c>
      <c r="Y44" s="155">
        <f t="shared" si="5"/>
        <v>829160697413</v>
      </c>
      <c r="Z44" s="155" t="str">
        <f t="shared" si="5"/>
        <v/>
      </c>
      <c r="AA44" s="156">
        <f t="shared" si="6"/>
        <v>267.49</v>
      </c>
      <c r="AB44" s="157">
        <f t="shared" si="7"/>
        <v>267.49</v>
      </c>
      <c r="AC44" s="158">
        <f t="shared" si="8"/>
        <v>0</v>
      </c>
      <c r="AE44" s="90" t="s">
        <v>819</v>
      </c>
      <c r="AF44" s="90" t="s">
        <v>819</v>
      </c>
      <c r="AG44" s="160" t="s">
        <v>807</v>
      </c>
      <c r="AH44" s="90" t="s">
        <v>820</v>
      </c>
      <c r="AI44" s="90" t="s">
        <v>819</v>
      </c>
      <c r="AJ44" s="89"/>
      <c r="AK44" s="89"/>
    </row>
    <row r="45" spans="1:37" ht="14.25" customHeight="1">
      <c r="A45" s="154">
        <f t="shared" si="0"/>
        <v>35</v>
      </c>
      <c r="B45" s="153" t="s">
        <v>958</v>
      </c>
      <c r="C45" s="153" t="s">
        <v>948</v>
      </c>
      <c r="D45" s="153" t="s">
        <v>949</v>
      </c>
      <c r="E45" s="153" t="s">
        <v>814</v>
      </c>
      <c r="F45" s="153" t="s">
        <v>959</v>
      </c>
      <c r="G45" s="153" t="s">
        <v>960</v>
      </c>
      <c r="H45" s="153" t="s">
        <v>961</v>
      </c>
      <c r="I45" s="153" t="s">
        <v>953</v>
      </c>
      <c r="J45" s="155">
        <v>829160697420</v>
      </c>
      <c r="K45" s="155" t="s">
        <v>761</v>
      </c>
      <c r="L45" s="156">
        <v>267.49</v>
      </c>
      <c r="M45" s="157">
        <v>267.49</v>
      </c>
      <c r="N45" s="156">
        <v>0</v>
      </c>
      <c r="O45" s="157">
        <v>0</v>
      </c>
      <c r="P45" s="158">
        <v>0</v>
      </c>
      <c r="Q45" s="146" t="s">
        <v>948</v>
      </c>
      <c r="R45" s="159"/>
      <c r="S45" s="146"/>
      <c r="T45" s="153" t="str">
        <f t="shared" si="1"/>
        <v>Q7583A</v>
      </c>
      <c r="U45" s="153" t="str">
        <f t="shared" si="1"/>
        <v>503A</v>
      </c>
      <c r="V45" s="153" t="str">
        <f t="shared" si="2"/>
        <v>GJ</v>
      </c>
      <c r="W45" s="153" t="str">
        <f t="shared" si="3"/>
        <v>HP 503A originele magenta LaserJet tonercartridge</v>
      </c>
      <c r="X45" s="153" t="str">
        <f t="shared" si="4"/>
        <v>HP Color LaserJet 3800</v>
      </c>
      <c r="Y45" s="155">
        <f t="shared" si="5"/>
        <v>829160697420</v>
      </c>
      <c r="Z45" s="155" t="str">
        <f t="shared" si="5"/>
        <v/>
      </c>
      <c r="AA45" s="156">
        <f t="shared" si="6"/>
        <v>267.49</v>
      </c>
      <c r="AB45" s="157">
        <f t="shared" si="7"/>
        <v>267.49</v>
      </c>
      <c r="AC45" s="158">
        <f t="shared" si="8"/>
        <v>0</v>
      </c>
      <c r="AE45" s="90" t="s">
        <v>819</v>
      </c>
      <c r="AF45" s="90" t="s">
        <v>819</v>
      </c>
      <c r="AG45" s="160" t="s">
        <v>807</v>
      </c>
      <c r="AH45" s="90" t="s">
        <v>820</v>
      </c>
      <c r="AI45" s="90" t="s">
        <v>819</v>
      </c>
      <c r="AJ45" s="89"/>
      <c r="AK45" s="89"/>
    </row>
    <row r="46" spans="1:37" ht="14.25" customHeight="1">
      <c r="A46" s="154">
        <f t="shared" si="0"/>
        <v>36</v>
      </c>
      <c r="B46" s="153" t="s">
        <v>962</v>
      </c>
      <c r="C46" s="153" t="s">
        <v>963</v>
      </c>
      <c r="D46" s="153" t="s">
        <v>964</v>
      </c>
      <c r="E46" s="153" t="s">
        <v>814</v>
      </c>
      <c r="F46" s="153" t="s">
        <v>965</v>
      </c>
      <c r="G46" s="153" t="s">
        <v>966</v>
      </c>
      <c r="H46" s="153" t="s">
        <v>967</v>
      </c>
      <c r="I46" s="153" t="s">
        <v>968</v>
      </c>
      <c r="J46" s="155">
        <v>883585595686</v>
      </c>
      <c r="K46" s="155" t="s">
        <v>761</v>
      </c>
      <c r="L46" s="156">
        <v>173.49</v>
      </c>
      <c r="M46" s="157">
        <v>173.49</v>
      </c>
      <c r="N46" s="156">
        <v>0</v>
      </c>
      <c r="O46" s="157">
        <v>0</v>
      </c>
      <c r="P46" s="158">
        <v>0</v>
      </c>
      <c r="Q46" s="146" t="s">
        <v>963</v>
      </c>
      <c r="R46" s="159"/>
      <c r="S46" s="146"/>
      <c r="T46" s="153" t="str">
        <f t="shared" si="1"/>
        <v>CE250A</v>
      </c>
      <c r="U46" s="153" t="str">
        <f t="shared" si="1"/>
        <v>504A</v>
      </c>
      <c r="V46" s="153" t="str">
        <f t="shared" si="2"/>
        <v>GJ</v>
      </c>
      <c r="W46" s="153" t="str">
        <f t="shared" si="3"/>
        <v>HP 504A originele zwarte LaserJet tonercartridge</v>
      </c>
      <c r="X46" s="153" t="str">
        <f t="shared" si="4"/>
        <v>HP ColorLaserJet CP3525/CP3530</v>
      </c>
      <c r="Y46" s="155">
        <f t="shared" si="5"/>
        <v>883585595686</v>
      </c>
      <c r="Z46" s="155" t="str">
        <f t="shared" si="5"/>
        <v/>
      </c>
      <c r="AA46" s="156">
        <f t="shared" si="6"/>
        <v>173.49</v>
      </c>
      <c r="AB46" s="157">
        <f t="shared" si="7"/>
        <v>173.49</v>
      </c>
      <c r="AC46" s="158">
        <f t="shared" si="8"/>
        <v>0</v>
      </c>
      <c r="AE46" s="90" t="s">
        <v>819</v>
      </c>
      <c r="AF46" s="90" t="s">
        <v>819</v>
      </c>
      <c r="AG46" s="160" t="s">
        <v>807</v>
      </c>
      <c r="AH46" s="90" t="s">
        <v>820</v>
      </c>
      <c r="AI46" s="90" t="s">
        <v>819</v>
      </c>
      <c r="AJ46" s="89"/>
      <c r="AK46" s="89"/>
    </row>
    <row r="47" spans="1:37" ht="14.25" customHeight="1">
      <c r="A47" s="154">
        <f t="shared" si="0"/>
        <v>37</v>
      </c>
      <c r="B47" s="153" t="s">
        <v>969</v>
      </c>
      <c r="C47" s="153" t="s">
        <v>970</v>
      </c>
      <c r="D47" s="153" t="s">
        <v>964</v>
      </c>
      <c r="E47" s="153" t="s">
        <v>814</v>
      </c>
      <c r="F47" s="153" t="s">
        <v>971</v>
      </c>
      <c r="G47" s="153" t="s">
        <v>972</v>
      </c>
      <c r="H47" s="153" t="s">
        <v>973</v>
      </c>
      <c r="I47" s="153" t="s">
        <v>974</v>
      </c>
      <c r="J47" s="155">
        <v>886112379681</v>
      </c>
      <c r="K47" s="155" t="s">
        <v>761</v>
      </c>
      <c r="L47" s="156">
        <v>452.49</v>
      </c>
      <c r="M47" s="157">
        <v>452.49</v>
      </c>
      <c r="N47" s="156">
        <v>0</v>
      </c>
      <c r="O47" s="157">
        <v>0</v>
      </c>
      <c r="P47" s="158">
        <v>0</v>
      </c>
      <c r="Q47" s="146" t="s">
        <v>970</v>
      </c>
      <c r="R47" s="159"/>
      <c r="S47" s="146"/>
      <c r="T47" s="153" t="str">
        <f t="shared" si="1"/>
        <v>CE250XD</v>
      </c>
      <c r="U47" s="153" t="str">
        <f t="shared" si="1"/>
        <v>504X</v>
      </c>
      <c r="V47" s="153" t="str">
        <f t="shared" si="2"/>
        <v>GJ</v>
      </c>
      <c r="W47" s="153" t="str">
        <f t="shared" si="3"/>
        <v>HP 504X originele high-capacity zwarte LaserJet tonercartridge, 2-pack</v>
      </c>
      <c r="X47" s="153" t="str">
        <f t="shared" si="4"/>
        <v>HP Color LaserJet CP3525 Printer Series</v>
      </c>
      <c r="Y47" s="155">
        <f t="shared" si="5"/>
        <v>886112379681</v>
      </c>
      <c r="Z47" s="155" t="str">
        <f t="shared" si="5"/>
        <v/>
      </c>
      <c r="AA47" s="156">
        <f t="shared" si="6"/>
        <v>452.49</v>
      </c>
      <c r="AB47" s="157">
        <f t="shared" si="7"/>
        <v>452.49</v>
      </c>
      <c r="AC47" s="158">
        <f t="shared" si="8"/>
        <v>0</v>
      </c>
      <c r="AE47" s="90" t="s">
        <v>819</v>
      </c>
      <c r="AF47" s="90" t="s">
        <v>819</v>
      </c>
      <c r="AG47" s="160" t="s">
        <v>807</v>
      </c>
      <c r="AH47" s="90" t="s">
        <v>820</v>
      </c>
      <c r="AI47" s="90" t="s">
        <v>819</v>
      </c>
      <c r="AJ47" s="89"/>
      <c r="AK47" s="89"/>
    </row>
    <row r="48" spans="1:37" ht="14.25" customHeight="1">
      <c r="A48" s="154">
        <f t="shared" si="0"/>
        <v>38</v>
      </c>
      <c r="B48" s="153" t="s">
        <v>975</v>
      </c>
      <c r="C48" s="153" t="s">
        <v>963</v>
      </c>
      <c r="D48" s="153" t="s">
        <v>964</v>
      </c>
      <c r="E48" s="153" t="s">
        <v>814</v>
      </c>
      <c r="F48" s="153" t="s">
        <v>976</v>
      </c>
      <c r="G48" s="153" t="s">
        <v>977</v>
      </c>
      <c r="H48" s="153" t="s">
        <v>978</v>
      </c>
      <c r="I48" s="153" t="s">
        <v>968</v>
      </c>
      <c r="J48" s="155">
        <v>883585595709</v>
      </c>
      <c r="K48" s="155" t="s">
        <v>761</v>
      </c>
      <c r="L48" s="156">
        <v>340.49</v>
      </c>
      <c r="M48" s="157">
        <v>340.49</v>
      </c>
      <c r="N48" s="156">
        <v>0</v>
      </c>
      <c r="O48" s="157">
        <v>0</v>
      </c>
      <c r="P48" s="158">
        <v>0</v>
      </c>
      <c r="Q48" s="146" t="s">
        <v>963</v>
      </c>
      <c r="R48" s="159"/>
      <c r="S48" s="146"/>
      <c r="T48" s="153" t="str">
        <f t="shared" si="1"/>
        <v>CE251A</v>
      </c>
      <c r="U48" s="153" t="str">
        <f t="shared" si="1"/>
        <v>504A</v>
      </c>
      <c r="V48" s="153" t="str">
        <f t="shared" si="2"/>
        <v>GJ</v>
      </c>
      <c r="W48" s="153" t="str">
        <f t="shared" si="3"/>
        <v>HP 504A originele cyaan LaserJet tonercartridge</v>
      </c>
      <c r="X48" s="153" t="str">
        <f t="shared" si="4"/>
        <v>HP ColorLaserJet CP3525/CP3530</v>
      </c>
      <c r="Y48" s="155">
        <f t="shared" si="5"/>
        <v>883585595709</v>
      </c>
      <c r="Z48" s="155" t="str">
        <f t="shared" si="5"/>
        <v/>
      </c>
      <c r="AA48" s="156">
        <f t="shared" si="6"/>
        <v>340.49</v>
      </c>
      <c r="AB48" s="157">
        <f t="shared" si="7"/>
        <v>340.49</v>
      </c>
      <c r="AC48" s="158">
        <f t="shared" si="8"/>
        <v>0</v>
      </c>
      <c r="AE48" s="90" t="s">
        <v>819</v>
      </c>
      <c r="AF48" s="90" t="s">
        <v>819</v>
      </c>
      <c r="AG48" s="160" t="s">
        <v>807</v>
      </c>
      <c r="AH48" s="90" t="s">
        <v>820</v>
      </c>
      <c r="AI48" s="90" t="s">
        <v>819</v>
      </c>
      <c r="AJ48" s="89"/>
      <c r="AK48" s="89"/>
    </row>
    <row r="49" spans="1:37" ht="14.25" customHeight="1">
      <c r="A49" s="154">
        <f t="shared" si="0"/>
        <v>39</v>
      </c>
      <c r="B49" s="153" t="s">
        <v>979</v>
      </c>
      <c r="C49" s="153" t="s">
        <v>963</v>
      </c>
      <c r="D49" s="153" t="s">
        <v>964</v>
      </c>
      <c r="E49" s="153" t="s">
        <v>814</v>
      </c>
      <c r="F49" s="153" t="s">
        <v>980</v>
      </c>
      <c r="G49" s="153" t="s">
        <v>981</v>
      </c>
      <c r="H49" s="153" t="s">
        <v>982</v>
      </c>
      <c r="I49" s="153" t="s">
        <v>968</v>
      </c>
      <c r="J49" s="155">
        <v>883585595716</v>
      </c>
      <c r="K49" s="155" t="s">
        <v>761</v>
      </c>
      <c r="L49" s="156">
        <v>340.49</v>
      </c>
      <c r="M49" s="157">
        <v>340.49</v>
      </c>
      <c r="N49" s="156">
        <v>0</v>
      </c>
      <c r="O49" s="157">
        <v>0</v>
      </c>
      <c r="P49" s="158">
        <v>0</v>
      </c>
      <c r="Q49" s="146" t="s">
        <v>963</v>
      </c>
      <c r="R49" s="159"/>
      <c r="S49" s="146"/>
      <c r="T49" s="153" t="str">
        <f t="shared" si="1"/>
        <v>CE252A</v>
      </c>
      <c r="U49" s="153" t="str">
        <f t="shared" si="1"/>
        <v>504A</v>
      </c>
      <c r="V49" s="153" t="str">
        <f t="shared" si="2"/>
        <v>GJ</v>
      </c>
      <c r="W49" s="153" t="str">
        <f t="shared" si="3"/>
        <v>HP 504A originele gele LaserJet tonercartridge</v>
      </c>
      <c r="X49" s="153" t="str">
        <f t="shared" si="4"/>
        <v>HP ColorLaserJet CP3525/CP3530</v>
      </c>
      <c r="Y49" s="155">
        <f t="shared" si="5"/>
        <v>883585595716</v>
      </c>
      <c r="Z49" s="155" t="str">
        <f t="shared" si="5"/>
        <v/>
      </c>
      <c r="AA49" s="156">
        <f t="shared" si="6"/>
        <v>340.49</v>
      </c>
      <c r="AB49" s="157">
        <f t="shared" si="7"/>
        <v>340.49</v>
      </c>
      <c r="AC49" s="158">
        <f t="shared" si="8"/>
        <v>0</v>
      </c>
      <c r="AE49" s="90" t="s">
        <v>819</v>
      </c>
      <c r="AF49" s="90" t="s">
        <v>819</v>
      </c>
      <c r="AG49" s="160" t="s">
        <v>807</v>
      </c>
      <c r="AH49" s="90" t="s">
        <v>820</v>
      </c>
      <c r="AI49" s="90" t="s">
        <v>819</v>
      </c>
      <c r="AJ49" s="89"/>
      <c r="AK49" s="89"/>
    </row>
    <row r="50" spans="1:37" ht="14.25" customHeight="1">
      <c r="A50" s="154">
        <f t="shared" si="0"/>
        <v>40</v>
      </c>
      <c r="B50" s="153" t="s">
        <v>983</v>
      </c>
      <c r="C50" s="153" t="s">
        <v>963</v>
      </c>
      <c r="D50" s="153" t="s">
        <v>964</v>
      </c>
      <c r="E50" s="153" t="s">
        <v>814</v>
      </c>
      <c r="F50" s="153" t="s">
        <v>984</v>
      </c>
      <c r="G50" s="153" t="s">
        <v>985</v>
      </c>
      <c r="H50" s="153" t="s">
        <v>986</v>
      </c>
      <c r="I50" s="153" t="s">
        <v>968</v>
      </c>
      <c r="J50" s="155">
        <v>883585595723</v>
      </c>
      <c r="K50" s="155" t="s">
        <v>761</v>
      </c>
      <c r="L50" s="156">
        <v>340.49</v>
      </c>
      <c r="M50" s="157">
        <v>340.49</v>
      </c>
      <c r="N50" s="156">
        <v>0</v>
      </c>
      <c r="O50" s="157">
        <v>0</v>
      </c>
      <c r="P50" s="158">
        <v>0</v>
      </c>
      <c r="Q50" s="146" t="s">
        <v>963</v>
      </c>
      <c r="R50" s="159"/>
      <c r="S50" s="146"/>
      <c r="T50" s="153" t="str">
        <f t="shared" si="1"/>
        <v>CE253A</v>
      </c>
      <c r="U50" s="153" t="str">
        <f t="shared" si="1"/>
        <v>504A</v>
      </c>
      <c r="V50" s="153" t="str">
        <f t="shared" si="2"/>
        <v>GJ</v>
      </c>
      <c r="W50" s="153" t="str">
        <f t="shared" si="3"/>
        <v>HP 504A originele magenta LaserJet tonercartridge</v>
      </c>
      <c r="X50" s="153" t="str">
        <f t="shared" si="4"/>
        <v>HP ColorLaserJet CP3525/CP3530</v>
      </c>
      <c r="Y50" s="155">
        <f t="shared" si="5"/>
        <v>883585595723</v>
      </c>
      <c r="Z50" s="155" t="str">
        <f t="shared" si="5"/>
        <v/>
      </c>
      <c r="AA50" s="156">
        <f t="shared" si="6"/>
        <v>340.49</v>
      </c>
      <c r="AB50" s="157">
        <f t="shared" si="7"/>
        <v>340.49</v>
      </c>
      <c r="AC50" s="158">
        <f t="shared" si="8"/>
        <v>0</v>
      </c>
      <c r="AE50" s="90" t="s">
        <v>819</v>
      </c>
      <c r="AF50" s="90" t="s">
        <v>819</v>
      </c>
      <c r="AG50" s="160" t="s">
        <v>807</v>
      </c>
      <c r="AH50" s="90" t="s">
        <v>820</v>
      </c>
      <c r="AI50" s="90" t="s">
        <v>819</v>
      </c>
      <c r="AJ50" s="89"/>
      <c r="AK50" s="89"/>
    </row>
    <row r="51" spans="1:37" ht="14.25" customHeight="1">
      <c r="A51" s="154">
        <f t="shared" si="0"/>
        <v>41</v>
      </c>
      <c r="B51" s="153" t="s">
        <v>987</v>
      </c>
      <c r="C51" s="153" t="s">
        <v>988</v>
      </c>
      <c r="D51" s="153" t="s">
        <v>989</v>
      </c>
      <c r="E51" s="153" t="s">
        <v>814</v>
      </c>
      <c r="F51" s="153" t="s">
        <v>990</v>
      </c>
      <c r="G51" s="153" t="s">
        <v>991</v>
      </c>
      <c r="H51" s="153" t="s">
        <v>992</v>
      </c>
      <c r="I51" s="153" t="s">
        <v>993</v>
      </c>
      <c r="J51" s="155">
        <v>884962554555</v>
      </c>
      <c r="K51" s="155" t="s">
        <v>761</v>
      </c>
      <c r="L51" s="156">
        <v>190.49</v>
      </c>
      <c r="M51" s="157">
        <v>190.49</v>
      </c>
      <c r="N51" s="156">
        <v>0</v>
      </c>
      <c r="O51" s="157">
        <v>0</v>
      </c>
      <c r="P51" s="158">
        <v>0</v>
      </c>
      <c r="Q51" s="146" t="s">
        <v>988</v>
      </c>
      <c r="R51" s="159"/>
      <c r="S51" s="146"/>
      <c r="T51" s="153" t="str">
        <f t="shared" si="1"/>
        <v>CE400A</v>
      </c>
      <c r="U51" s="153" t="str">
        <f t="shared" si="1"/>
        <v>507A</v>
      </c>
      <c r="V51" s="153" t="str">
        <f t="shared" si="2"/>
        <v>GJ</v>
      </c>
      <c r="W51" s="153" t="str">
        <f t="shared" si="3"/>
        <v>HP 507A originele zwarte LaserJet tonercartridge</v>
      </c>
      <c r="X51" s="153" t="str">
        <f t="shared" si="4"/>
        <v>HP LaserJet Enterprise 500 color M551n</v>
      </c>
      <c r="Y51" s="155">
        <f t="shared" si="5"/>
        <v>884962554555</v>
      </c>
      <c r="Z51" s="155" t="str">
        <f t="shared" si="5"/>
        <v/>
      </c>
      <c r="AA51" s="156">
        <f t="shared" si="6"/>
        <v>190.49</v>
      </c>
      <c r="AB51" s="157">
        <f t="shared" si="7"/>
        <v>190.49</v>
      </c>
      <c r="AC51" s="158">
        <f t="shared" si="8"/>
        <v>0</v>
      </c>
      <c r="AE51" s="90" t="s">
        <v>819</v>
      </c>
      <c r="AF51" s="90" t="s">
        <v>819</v>
      </c>
      <c r="AG51" s="160" t="s">
        <v>807</v>
      </c>
      <c r="AH51" s="90" t="s">
        <v>820</v>
      </c>
      <c r="AI51" s="90" t="s">
        <v>819</v>
      </c>
      <c r="AJ51" s="89"/>
      <c r="AK51" s="89"/>
    </row>
    <row r="52" spans="1:37" ht="14.25" customHeight="1">
      <c r="A52" s="154">
        <f t="shared" si="0"/>
        <v>42</v>
      </c>
      <c r="B52" s="153" t="s">
        <v>994</v>
      </c>
      <c r="C52" s="153" t="s">
        <v>995</v>
      </c>
      <c r="D52" s="153" t="s">
        <v>989</v>
      </c>
      <c r="E52" s="161" t="s">
        <v>814</v>
      </c>
      <c r="F52" s="153" t="s">
        <v>996</v>
      </c>
      <c r="G52" s="153" t="s">
        <v>997</v>
      </c>
      <c r="H52" s="153" t="s">
        <v>998</v>
      </c>
      <c r="I52" s="153" t="s">
        <v>993</v>
      </c>
      <c r="J52" s="155">
        <v>884962554562</v>
      </c>
      <c r="K52" s="155" t="s">
        <v>761</v>
      </c>
      <c r="L52" s="156">
        <v>256.49</v>
      </c>
      <c r="M52" s="157">
        <v>256.49</v>
      </c>
      <c r="N52" s="156">
        <v>0</v>
      </c>
      <c r="O52" s="157">
        <v>0</v>
      </c>
      <c r="P52" s="158">
        <v>0</v>
      </c>
      <c r="Q52" s="146" t="s">
        <v>995</v>
      </c>
      <c r="R52" s="159"/>
      <c r="S52" s="146"/>
      <c r="T52" s="153" t="str">
        <f t="shared" si="1"/>
        <v>CE400X</v>
      </c>
      <c r="U52" s="153" t="str">
        <f t="shared" si="1"/>
        <v>507X</v>
      </c>
      <c r="V52" s="153" t="str">
        <f t="shared" si="2"/>
        <v>GJ</v>
      </c>
      <c r="W52" s="153" t="str">
        <f t="shared" si="3"/>
        <v>HP 507X originele high-capacity zwarte LaserJet tonercartridge</v>
      </c>
      <c r="X52" s="153" t="str">
        <f t="shared" si="4"/>
        <v>HP LaserJet Enterprise 500 color M551n</v>
      </c>
      <c r="Y52" s="155">
        <f t="shared" si="5"/>
        <v>884962554562</v>
      </c>
      <c r="Z52" s="155" t="str">
        <f t="shared" si="5"/>
        <v/>
      </c>
      <c r="AA52" s="156">
        <f t="shared" si="6"/>
        <v>256.49</v>
      </c>
      <c r="AB52" s="157">
        <f t="shared" si="7"/>
        <v>256.49</v>
      </c>
      <c r="AC52" s="158">
        <f t="shared" si="8"/>
        <v>0</v>
      </c>
      <c r="AE52" s="90" t="s">
        <v>819</v>
      </c>
      <c r="AF52" s="90" t="s">
        <v>819</v>
      </c>
      <c r="AG52" s="160" t="s">
        <v>807</v>
      </c>
      <c r="AH52" s="90" t="s">
        <v>820</v>
      </c>
      <c r="AI52" s="90" t="s">
        <v>819</v>
      </c>
      <c r="AJ52" s="89"/>
      <c r="AK52" s="89"/>
    </row>
    <row r="53" spans="1:37" ht="14.25" customHeight="1">
      <c r="A53" s="154">
        <f t="shared" si="0"/>
        <v>43</v>
      </c>
      <c r="B53" s="153" t="s">
        <v>999</v>
      </c>
      <c r="C53" s="153" t="s">
        <v>988</v>
      </c>
      <c r="D53" s="153" t="s">
        <v>989</v>
      </c>
      <c r="E53" s="153" t="s">
        <v>814</v>
      </c>
      <c r="F53" s="153" t="s">
        <v>1000</v>
      </c>
      <c r="G53" s="153" t="s">
        <v>1001</v>
      </c>
      <c r="H53" s="153" t="s">
        <v>1002</v>
      </c>
      <c r="I53" s="153" t="s">
        <v>993</v>
      </c>
      <c r="J53" s="155">
        <v>884962554579</v>
      </c>
      <c r="K53" s="155" t="s">
        <v>761</v>
      </c>
      <c r="L53" s="156">
        <v>283.99</v>
      </c>
      <c r="M53" s="157">
        <v>283.99</v>
      </c>
      <c r="N53" s="156">
        <v>0</v>
      </c>
      <c r="O53" s="157">
        <v>0</v>
      </c>
      <c r="P53" s="158">
        <v>0</v>
      </c>
      <c r="Q53" s="146" t="s">
        <v>988</v>
      </c>
      <c r="R53" s="159"/>
      <c r="S53" s="146"/>
      <c r="T53" s="153" t="str">
        <f t="shared" ref="T53:U84" si="9">B53</f>
        <v>CE401A</v>
      </c>
      <c r="U53" s="153" t="str">
        <f t="shared" si="9"/>
        <v>507A</v>
      </c>
      <c r="V53" s="153" t="str">
        <f t="shared" si="2"/>
        <v>GJ</v>
      </c>
      <c r="W53" s="153" t="str">
        <f t="shared" si="3"/>
        <v>HP 507A originele cyaan LaserJet tonercartridge</v>
      </c>
      <c r="X53" s="153" t="str">
        <f t="shared" si="4"/>
        <v>HP LaserJet Enterprise 500 color M551n</v>
      </c>
      <c r="Y53" s="155">
        <f t="shared" ref="Y53:Z84" si="10">J53</f>
        <v>884962554579</v>
      </c>
      <c r="Z53" s="155" t="str">
        <f t="shared" si="10"/>
        <v/>
      </c>
      <c r="AA53" s="156">
        <f t="shared" si="6"/>
        <v>283.99</v>
      </c>
      <c r="AB53" s="157">
        <f t="shared" si="7"/>
        <v>283.99</v>
      </c>
      <c r="AC53" s="158">
        <f t="shared" si="8"/>
        <v>0</v>
      </c>
      <c r="AE53" s="90" t="s">
        <v>819</v>
      </c>
      <c r="AF53" s="90" t="s">
        <v>819</v>
      </c>
      <c r="AG53" s="160" t="s">
        <v>807</v>
      </c>
      <c r="AH53" s="90" t="s">
        <v>820</v>
      </c>
      <c r="AI53" s="90" t="s">
        <v>819</v>
      </c>
      <c r="AJ53" s="89"/>
      <c r="AK53" s="89"/>
    </row>
    <row r="54" spans="1:37" ht="14.25" customHeight="1">
      <c r="A54" s="154">
        <f t="shared" si="0"/>
        <v>44</v>
      </c>
      <c r="B54" s="153" t="s">
        <v>1003</v>
      </c>
      <c r="C54" s="153" t="s">
        <v>988</v>
      </c>
      <c r="D54" s="153" t="s">
        <v>989</v>
      </c>
      <c r="E54" s="161" t="s">
        <v>814</v>
      </c>
      <c r="F54" s="153" t="s">
        <v>1004</v>
      </c>
      <c r="G54" s="153" t="s">
        <v>1005</v>
      </c>
      <c r="H54" s="153" t="s">
        <v>1006</v>
      </c>
      <c r="I54" s="153" t="s">
        <v>993</v>
      </c>
      <c r="J54" s="155">
        <v>884962554586</v>
      </c>
      <c r="K54" s="155" t="s">
        <v>761</v>
      </c>
      <c r="L54" s="156">
        <v>283.99</v>
      </c>
      <c r="M54" s="157">
        <v>283.99</v>
      </c>
      <c r="N54" s="156">
        <v>0</v>
      </c>
      <c r="O54" s="157">
        <v>0</v>
      </c>
      <c r="P54" s="158">
        <v>0</v>
      </c>
      <c r="Q54" s="146" t="s">
        <v>988</v>
      </c>
      <c r="R54" s="159"/>
      <c r="S54" s="146"/>
      <c r="T54" s="153" t="str">
        <f t="shared" si="9"/>
        <v>CE402A</v>
      </c>
      <c r="U54" s="153" t="str">
        <f t="shared" si="9"/>
        <v>507A</v>
      </c>
      <c r="V54" s="153" t="str">
        <f t="shared" si="2"/>
        <v>GJ</v>
      </c>
      <c r="W54" s="153" t="str">
        <f t="shared" si="3"/>
        <v>HP 507A originele gele LaserJet tonercartridge</v>
      </c>
      <c r="X54" s="153" t="str">
        <f t="shared" si="4"/>
        <v>HP LaserJet Enterprise 500 color M551n</v>
      </c>
      <c r="Y54" s="155">
        <f t="shared" si="10"/>
        <v>884962554586</v>
      </c>
      <c r="Z54" s="155" t="str">
        <f t="shared" si="10"/>
        <v/>
      </c>
      <c r="AA54" s="156">
        <f t="shared" si="6"/>
        <v>283.99</v>
      </c>
      <c r="AB54" s="157">
        <f t="shared" si="7"/>
        <v>283.99</v>
      </c>
      <c r="AC54" s="158">
        <f t="shared" si="8"/>
        <v>0</v>
      </c>
      <c r="AE54" s="90" t="s">
        <v>819</v>
      </c>
      <c r="AF54" s="90" t="s">
        <v>819</v>
      </c>
      <c r="AG54" s="160" t="s">
        <v>807</v>
      </c>
      <c r="AH54" s="90" t="s">
        <v>820</v>
      </c>
      <c r="AI54" s="90" t="s">
        <v>819</v>
      </c>
      <c r="AJ54" s="89"/>
      <c r="AK54" s="89"/>
    </row>
    <row r="55" spans="1:37" ht="14.25" customHeight="1">
      <c r="A55" s="154">
        <f t="shared" si="0"/>
        <v>45</v>
      </c>
      <c r="B55" s="153" t="s">
        <v>1007</v>
      </c>
      <c r="C55" s="153" t="s">
        <v>988</v>
      </c>
      <c r="D55" s="153" t="s">
        <v>989</v>
      </c>
      <c r="E55" s="153" t="s">
        <v>814</v>
      </c>
      <c r="F55" s="153" t="s">
        <v>1008</v>
      </c>
      <c r="G55" s="153" t="s">
        <v>1009</v>
      </c>
      <c r="H55" s="153" t="s">
        <v>1010</v>
      </c>
      <c r="I55" s="153" t="s">
        <v>993</v>
      </c>
      <c r="J55" s="155">
        <v>884962554593</v>
      </c>
      <c r="K55" s="155" t="s">
        <v>761</v>
      </c>
      <c r="L55" s="156">
        <v>283.99</v>
      </c>
      <c r="M55" s="157">
        <v>283.99</v>
      </c>
      <c r="N55" s="156">
        <v>0</v>
      </c>
      <c r="O55" s="157">
        <v>0</v>
      </c>
      <c r="P55" s="158">
        <v>0</v>
      </c>
      <c r="Q55" s="146" t="s">
        <v>988</v>
      </c>
      <c r="R55" s="159"/>
      <c r="S55" s="146"/>
      <c r="T55" s="153" t="str">
        <f t="shared" si="9"/>
        <v>CE403A</v>
      </c>
      <c r="U55" s="153" t="str">
        <f t="shared" si="9"/>
        <v>507A</v>
      </c>
      <c r="V55" s="153" t="str">
        <f t="shared" si="2"/>
        <v>GJ</v>
      </c>
      <c r="W55" s="153" t="str">
        <f t="shared" si="3"/>
        <v>HP 507A originele magenta LaserJet tonercartridge</v>
      </c>
      <c r="X55" s="153" t="str">
        <f t="shared" si="4"/>
        <v>HP LaserJet Enterprise 500 color M551n</v>
      </c>
      <c r="Y55" s="155">
        <f t="shared" si="10"/>
        <v>884962554593</v>
      </c>
      <c r="Z55" s="155" t="str">
        <f t="shared" si="10"/>
        <v/>
      </c>
      <c r="AA55" s="156">
        <f t="shared" si="6"/>
        <v>283.99</v>
      </c>
      <c r="AB55" s="157">
        <f t="shared" si="7"/>
        <v>283.99</v>
      </c>
      <c r="AC55" s="158">
        <f t="shared" si="8"/>
        <v>0</v>
      </c>
      <c r="AE55" s="90" t="s">
        <v>819</v>
      </c>
      <c r="AF55" s="90" t="s">
        <v>819</v>
      </c>
      <c r="AG55" s="160" t="s">
        <v>807</v>
      </c>
      <c r="AH55" s="90" t="s">
        <v>820</v>
      </c>
      <c r="AI55" s="90" t="s">
        <v>819</v>
      </c>
      <c r="AJ55" s="89"/>
      <c r="AK55" s="89"/>
    </row>
    <row r="56" spans="1:37" ht="14.25" customHeight="1">
      <c r="A56" s="154">
        <f t="shared" si="0"/>
        <v>46</v>
      </c>
      <c r="B56" s="153" t="s">
        <v>1011</v>
      </c>
      <c r="C56" s="153" t="s">
        <v>1012</v>
      </c>
      <c r="D56" s="153" t="s">
        <v>1013</v>
      </c>
      <c r="E56" s="153" t="s">
        <v>814</v>
      </c>
      <c r="F56" s="153" t="s">
        <v>1014</v>
      </c>
      <c r="G56" s="153" t="s">
        <v>1015</v>
      </c>
      <c r="H56" s="153" t="s">
        <v>1016</v>
      </c>
      <c r="I56" s="153" t="s">
        <v>1017</v>
      </c>
      <c r="J56" s="155">
        <v>888793237564</v>
      </c>
      <c r="K56" s="155" t="s">
        <v>761</v>
      </c>
      <c r="L56" s="156">
        <v>192.99</v>
      </c>
      <c r="M56" s="157">
        <v>192.99</v>
      </c>
      <c r="N56" s="156">
        <v>0</v>
      </c>
      <c r="O56" s="157">
        <v>0</v>
      </c>
      <c r="P56" s="158">
        <v>0</v>
      </c>
      <c r="Q56" s="146" t="s">
        <v>1012</v>
      </c>
      <c r="R56" s="159"/>
      <c r="S56" s="146"/>
      <c r="T56" s="153" t="str">
        <f t="shared" si="9"/>
        <v>CF360A</v>
      </c>
      <c r="U56" s="153" t="str">
        <f t="shared" si="9"/>
        <v>508A</v>
      </c>
      <c r="V56" s="153" t="str">
        <f t="shared" si="2"/>
        <v>GJ</v>
      </c>
      <c r="W56" s="153" t="str">
        <f t="shared" si="3"/>
        <v>HP 508A originele zwarte LaserJet tonercartridge</v>
      </c>
      <c r="X56" s="153" t="str">
        <f t="shared" si="4"/>
        <v>HP Color LaserJet Enterprise M552/M553</v>
      </c>
      <c r="Y56" s="155">
        <f t="shared" si="10"/>
        <v>888793237564</v>
      </c>
      <c r="Z56" s="155" t="str">
        <f t="shared" si="10"/>
        <v/>
      </c>
      <c r="AA56" s="156">
        <f t="shared" si="6"/>
        <v>192.99</v>
      </c>
      <c r="AB56" s="157">
        <f t="shared" si="7"/>
        <v>192.99</v>
      </c>
      <c r="AC56" s="158">
        <f t="shared" si="8"/>
        <v>0</v>
      </c>
      <c r="AE56" s="90" t="s">
        <v>819</v>
      </c>
      <c r="AF56" s="90" t="s">
        <v>819</v>
      </c>
      <c r="AG56" s="160" t="s">
        <v>807</v>
      </c>
      <c r="AH56" s="90" t="s">
        <v>820</v>
      </c>
      <c r="AI56" s="90" t="s">
        <v>819</v>
      </c>
    </row>
    <row r="57" spans="1:37" ht="14.25" customHeight="1">
      <c r="A57" s="154">
        <f t="shared" si="0"/>
        <v>47</v>
      </c>
      <c r="B57" s="153" t="s">
        <v>1018</v>
      </c>
      <c r="C57" s="153" t="s">
        <v>1019</v>
      </c>
      <c r="D57" s="153" t="s">
        <v>1013</v>
      </c>
      <c r="E57" s="153" t="s">
        <v>814</v>
      </c>
      <c r="F57" s="153" t="s">
        <v>1020</v>
      </c>
      <c r="G57" s="153" t="s">
        <v>1021</v>
      </c>
      <c r="H57" s="153" t="s">
        <v>1022</v>
      </c>
      <c r="I57" s="153" t="s">
        <v>1017</v>
      </c>
      <c r="J57" s="155">
        <v>888793237601</v>
      </c>
      <c r="K57" s="155" t="s">
        <v>761</v>
      </c>
      <c r="L57" s="156">
        <v>269.99</v>
      </c>
      <c r="M57" s="157">
        <v>269.99</v>
      </c>
      <c r="N57" s="156">
        <v>0</v>
      </c>
      <c r="O57" s="157">
        <v>0</v>
      </c>
      <c r="P57" s="158">
        <v>0</v>
      </c>
      <c r="Q57" s="146" t="s">
        <v>1019</v>
      </c>
      <c r="R57" s="159"/>
      <c r="S57" s="146"/>
      <c r="T57" s="153" t="str">
        <f t="shared" si="9"/>
        <v>CF360X</v>
      </c>
      <c r="U57" s="153" t="str">
        <f t="shared" si="9"/>
        <v>508X</v>
      </c>
      <c r="V57" s="153" t="str">
        <f t="shared" si="2"/>
        <v>GJ</v>
      </c>
      <c r="W57" s="153" t="str">
        <f t="shared" si="3"/>
        <v>HP 508X originele high-capacity zwarte LaserJet tonercartridge</v>
      </c>
      <c r="X57" s="153" t="str">
        <f t="shared" si="4"/>
        <v>HP Color LaserJet Enterprise M552/M553</v>
      </c>
      <c r="Y57" s="155">
        <f t="shared" si="10"/>
        <v>888793237601</v>
      </c>
      <c r="Z57" s="155" t="str">
        <f t="shared" si="10"/>
        <v/>
      </c>
      <c r="AA57" s="156">
        <f t="shared" si="6"/>
        <v>269.99</v>
      </c>
      <c r="AB57" s="157">
        <f t="shared" si="7"/>
        <v>269.99</v>
      </c>
      <c r="AC57" s="158">
        <f t="shared" si="8"/>
        <v>0</v>
      </c>
      <c r="AE57" s="90" t="s">
        <v>819</v>
      </c>
      <c r="AF57" s="90" t="s">
        <v>819</v>
      </c>
      <c r="AG57" s="160" t="s">
        <v>807</v>
      </c>
      <c r="AH57" s="90" t="s">
        <v>820</v>
      </c>
      <c r="AI57" s="90" t="s">
        <v>819</v>
      </c>
      <c r="AJ57" s="89"/>
    </row>
    <row r="58" spans="1:37" ht="14.25" customHeight="1">
      <c r="A58" s="154">
        <f t="shared" si="0"/>
        <v>48</v>
      </c>
      <c r="B58" s="153" t="s">
        <v>1023</v>
      </c>
      <c r="C58" s="153" t="s">
        <v>1012</v>
      </c>
      <c r="D58" s="153" t="s">
        <v>1013</v>
      </c>
      <c r="E58" s="153" t="s">
        <v>814</v>
      </c>
      <c r="F58" s="153" t="s">
        <v>1024</v>
      </c>
      <c r="G58" s="153" t="s">
        <v>1025</v>
      </c>
      <c r="H58" s="153" t="s">
        <v>1026</v>
      </c>
      <c r="I58" s="153" t="s">
        <v>1017</v>
      </c>
      <c r="J58" s="155">
        <v>888793237571</v>
      </c>
      <c r="K58" s="155" t="s">
        <v>761</v>
      </c>
      <c r="L58" s="156">
        <v>241.99</v>
      </c>
      <c r="M58" s="157">
        <v>241.99</v>
      </c>
      <c r="N58" s="156">
        <v>0</v>
      </c>
      <c r="O58" s="157">
        <v>0</v>
      </c>
      <c r="P58" s="158">
        <v>0</v>
      </c>
      <c r="Q58" s="146" t="s">
        <v>1012</v>
      </c>
      <c r="R58" s="159"/>
      <c r="S58" s="146"/>
      <c r="T58" s="153" t="str">
        <f t="shared" si="9"/>
        <v>CF361A</v>
      </c>
      <c r="U58" s="153" t="str">
        <f t="shared" si="9"/>
        <v>508A</v>
      </c>
      <c r="V58" s="153" t="str">
        <f t="shared" si="2"/>
        <v>GJ</v>
      </c>
      <c r="W58" s="153" t="str">
        <f t="shared" si="3"/>
        <v>HP 508A originele cyaan LaserJet tonercartridge</v>
      </c>
      <c r="X58" s="153" t="str">
        <f t="shared" si="4"/>
        <v>HP Color LaserJet Enterprise M552/M553</v>
      </c>
      <c r="Y58" s="155">
        <f t="shared" si="10"/>
        <v>888793237571</v>
      </c>
      <c r="Z58" s="155" t="str">
        <f t="shared" si="10"/>
        <v/>
      </c>
      <c r="AA58" s="156">
        <f t="shared" si="6"/>
        <v>241.99</v>
      </c>
      <c r="AB58" s="157">
        <f t="shared" si="7"/>
        <v>241.99</v>
      </c>
      <c r="AC58" s="158">
        <f t="shared" si="8"/>
        <v>0</v>
      </c>
      <c r="AE58" s="90" t="s">
        <v>819</v>
      </c>
      <c r="AF58" s="90" t="s">
        <v>819</v>
      </c>
      <c r="AG58" s="160" t="s">
        <v>807</v>
      </c>
      <c r="AH58" s="90" t="s">
        <v>820</v>
      </c>
      <c r="AI58" s="90" t="s">
        <v>819</v>
      </c>
      <c r="AJ58" s="89"/>
    </row>
    <row r="59" spans="1:37" ht="14.25" customHeight="1">
      <c r="A59" s="154">
        <f t="shared" si="0"/>
        <v>49</v>
      </c>
      <c r="B59" s="153" t="s">
        <v>1027</v>
      </c>
      <c r="C59" s="153" t="s">
        <v>1019</v>
      </c>
      <c r="D59" s="153" t="s">
        <v>1013</v>
      </c>
      <c r="E59" s="153" t="s">
        <v>814</v>
      </c>
      <c r="F59" s="153" t="s">
        <v>1028</v>
      </c>
      <c r="G59" s="153" t="s">
        <v>1029</v>
      </c>
      <c r="H59" s="153" t="s">
        <v>1030</v>
      </c>
      <c r="I59" s="153" t="s">
        <v>1017</v>
      </c>
      <c r="J59" s="155">
        <v>888793237618</v>
      </c>
      <c r="K59" s="155" t="s">
        <v>761</v>
      </c>
      <c r="L59" s="156">
        <v>373.49</v>
      </c>
      <c r="M59" s="157">
        <v>373.49</v>
      </c>
      <c r="N59" s="156">
        <v>0</v>
      </c>
      <c r="O59" s="157">
        <v>0</v>
      </c>
      <c r="P59" s="158">
        <v>0</v>
      </c>
      <c r="Q59" s="146" t="s">
        <v>1019</v>
      </c>
      <c r="R59" s="159"/>
      <c r="S59" s="146"/>
      <c r="T59" s="153" t="str">
        <f t="shared" si="9"/>
        <v>CF361X</v>
      </c>
      <c r="U59" s="153" t="str">
        <f t="shared" si="9"/>
        <v>508X</v>
      </c>
      <c r="V59" s="153" t="str">
        <f t="shared" si="2"/>
        <v>GJ</v>
      </c>
      <c r="W59" s="153" t="str">
        <f t="shared" si="3"/>
        <v>HP 508X originele high-capacity cyaan LaserJet tonercartridge</v>
      </c>
      <c r="X59" s="153" t="str">
        <f t="shared" si="4"/>
        <v>HP Color LaserJet Enterprise M552/M553</v>
      </c>
      <c r="Y59" s="155">
        <f t="shared" si="10"/>
        <v>888793237618</v>
      </c>
      <c r="Z59" s="155" t="str">
        <f t="shared" si="10"/>
        <v/>
      </c>
      <c r="AA59" s="156">
        <f t="shared" si="6"/>
        <v>373.49</v>
      </c>
      <c r="AB59" s="157">
        <f t="shared" si="7"/>
        <v>373.49</v>
      </c>
      <c r="AC59" s="158">
        <f t="shared" si="8"/>
        <v>0</v>
      </c>
      <c r="AE59" s="90" t="s">
        <v>819</v>
      </c>
      <c r="AF59" s="90" t="s">
        <v>819</v>
      </c>
      <c r="AG59" s="160" t="s">
        <v>807</v>
      </c>
      <c r="AH59" s="90" t="s">
        <v>820</v>
      </c>
      <c r="AI59" s="90" t="s">
        <v>819</v>
      </c>
      <c r="AJ59" s="89"/>
    </row>
    <row r="60" spans="1:37" ht="14.25" customHeight="1">
      <c r="A60" s="154">
        <f t="shared" si="0"/>
        <v>50</v>
      </c>
      <c r="B60" s="153" t="s">
        <v>1031</v>
      </c>
      <c r="C60" s="153" t="s">
        <v>1012</v>
      </c>
      <c r="D60" s="153" t="s">
        <v>1013</v>
      </c>
      <c r="E60" s="153" t="s">
        <v>814</v>
      </c>
      <c r="F60" s="153" t="s">
        <v>1032</v>
      </c>
      <c r="G60" s="153" t="s">
        <v>1033</v>
      </c>
      <c r="H60" s="153" t="s">
        <v>1034</v>
      </c>
      <c r="I60" s="153" t="s">
        <v>1017</v>
      </c>
      <c r="J60" s="155">
        <v>888793237588</v>
      </c>
      <c r="K60" s="155" t="s">
        <v>761</v>
      </c>
      <c r="L60" s="156">
        <v>241.99</v>
      </c>
      <c r="M60" s="157">
        <v>241.99</v>
      </c>
      <c r="N60" s="156">
        <v>0</v>
      </c>
      <c r="O60" s="157">
        <v>0</v>
      </c>
      <c r="P60" s="158">
        <v>0</v>
      </c>
      <c r="Q60" s="146" t="s">
        <v>1012</v>
      </c>
      <c r="R60" s="159"/>
      <c r="S60" s="146"/>
      <c r="T60" s="153" t="str">
        <f t="shared" si="9"/>
        <v>CF362A</v>
      </c>
      <c r="U60" s="153" t="str">
        <f t="shared" si="9"/>
        <v>508A</v>
      </c>
      <c r="V60" s="153" t="str">
        <f t="shared" si="2"/>
        <v>GJ</v>
      </c>
      <c r="W60" s="153" t="str">
        <f t="shared" si="3"/>
        <v>HP 508A originele gele LaserJet tonercartridge</v>
      </c>
      <c r="X60" s="153" t="str">
        <f t="shared" si="4"/>
        <v>HP Color LaserJet Enterprise M552/M553</v>
      </c>
      <c r="Y60" s="155">
        <f t="shared" si="10"/>
        <v>888793237588</v>
      </c>
      <c r="Z60" s="155" t="str">
        <f t="shared" si="10"/>
        <v/>
      </c>
      <c r="AA60" s="156">
        <f t="shared" si="6"/>
        <v>241.99</v>
      </c>
      <c r="AB60" s="157">
        <f t="shared" si="7"/>
        <v>241.99</v>
      </c>
      <c r="AC60" s="158">
        <f t="shared" si="8"/>
        <v>0</v>
      </c>
      <c r="AE60" s="90" t="s">
        <v>819</v>
      </c>
      <c r="AF60" s="90" t="s">
        <v>819</v>
      </c>
      <c r="AG60" s="160" t="s">
        <v>807</v>
      </c>
      <c r="AH60" s="90" t="s">
        <v>820</v>
      </c>
      <c r="AI60" s="90" t="s">
        <v>819</v>
      </c>
      <c r="AJ60" s="89"/>
    </row>
    <row r="61" spans="1:37" ht="14.25" customHeight="1">
      <c r="A61" s="154">
        <f t="shared" si="0"/>
        <v>51</v>
      </c>
      <c r="B61" s="153" t="s">
        <v>1035</v>
      </c>
      <c r="C61" s="153" t="s">
        <v>1019</v>
      </c>
      <c r="D61" s="153" t="s">
        <v>1013</v>
      </c>
      <c r="E61" s="153" t="s">
        <v>814</v>
      </c>
      <c r="F61" s="153" t="s">
        <v>1036</v>
      </c>
      <c r="G61" s="153" t="s">
        <v>1037</v>
      </c>
      <c r="H61" s="153" t="s">
        <v>1038</v>
      </c>
      <c r="I61" s="153" t="s">
        <v>1017</v>
      </c>
      <c r="J61" s="155">
        <v>888793237625</v>
      </c>
      <c r="K61" s="155" t="s">
        <v>761</v>
      </c>
      <c r="L61" s="156">
        <v>373.49</v>
      </c>
      <c r="M61" s="157">
        <v>373.49</v>
      </c>
      <c r="N61" s="156">
        <v>0</v>
      </c>
      <c r="O61" s="157">
        <v>0</v>
      </c>
      <c r="P61" s="158">
        <v>0</v>
      </c>
      <c r="Q61" s="146" t="s">
        <v>1019</v>
      </c>
      <c r="R61" s="159"/>
      <c r="S61" s="146"/>
      <c r="T61" s="153" t="str">
        <f t="shared" si="9"/>
        <v>CF362X</v>
      </c>
      <c r="U61" s="153" t="str">
        <f t="shared" si="9"/>
        <v>508X</v>
      </c>
      <c r="V61" s="153" t="str">
        <f t="shared" si="2"/>
        <v>GJ</v>
      </c>
      <c r="W61" s="153" t="str">
        <f t="shared" si="3"/>
        <v>HP 508X originele high-capacity gele LaserJet tonercartridge</v>
      </c>
      <c r="X61" s="153" t="str">
        <f t="shared" si="4"/>
        <v>HP Color LaserJet Enterprise M552/M553</v>
      </c>
      <c r="Y61" s="155">
        <f t="shared" si="10"/>
        <v>888793237625</v>
      </c>
      <c r="Z61" s="155" t="str">
        <f t="shared" si="10"/>
        <v/>
      </c>
      <c r="AA61" s="156">
        <f t="shared" si="6"/>
        <v>373.49</v>
      </c>
      <c r="AB61" s="157">
        <f t="shared" si="7"/>
        <v>373.49</v>
      </c>
      <c r="AC61" s="158">
        <f t="shared" si="8"/>
        <v>0</v>
      </c>
      <c r="AE61" s="90" t="s">
        <v>819</v>
      </c>
      <c r="AF61" s="90" t="s">
        <v>819</v>
      </c>
      <c r="AG61" s="160" t="s">
        <v>807</v>
      </c>
      <c r="AH61" s="90" t="s">
        <v>820</v>
      </c>
      <c r="AI61" s="90" t="s">
        <v>819</v>
      </c>
      <c r="AJ61" s="89"/>
    </row>
    <row r="62" spans="1:37" ht="14.25" customHeight="1">
      <c r="A62" s="154">
        <f t="shared" si="0"/>
        <v>52</v>
      </c>
      <c r="B62" s="153" t="s">
        <v>1039</v>
      </c>
      <c r="C62" s="153" t="s">
        <v>1012</v>
      </c>
      <c r="D62" s="153" t="s">
        <v>1013</v>
      </c>
      <c r="E62" s="153" t="s">
        <v>814</v>
      </c>
      <c r="F62" s="153" t="s">
        <v>1040</v>
      </c>
      <c r="G62" s="153" t="s">
        <v>1041</v>
      </c>
      <c r="H62" s="153" t="s">
        <v>1042</v>
      </c>
      <c r="I62" s="153" t="s">
        <v>1017</v>
      </c>
      <c r="J62" s="155">
        <v>888793237595</v>
      </c>
      <c r="K62" s="155" t="s">
        <v>761</v>
      </c>
      <c r="L62" s="156">
        <v>241.99</v>
      </c>
      <c r="M62" s="157">
        <v>241.99</v>
      </c>
      <c r="N62" s="156">
        <v>0</v>
      </c>
      <c r="O62" s="157">
        <v>0</v>
      </c>
      <c r="P62" s="158">
        <v>0</v>
      </c>
      <c r="Q62" s="146" t="s">
        <v>1012</v>
      </c>
      <c r="R62" s="159"/>
      <c r="S62" s="146"/>
      <c r="T62" s="153" t="str">
        <f t="shared" si="9"/>
        <v>CF363A</v>
      </c>
      <c r="U62" s="153" t="str">
        <f t="shared" si="9"/>
        <v>508A</v>
      </c>
      <c r="V62" s="153" t="str">
        <f t="shared" si="2"/>
        <v>GJ</v>
      </c>
      <c r="W62" s="153" t="str">
        <f t="shared" si="3"/>
        <v>HP 508A originele magenta LaserJet tonercartridge</v>
      </c>
      <c r="X62" s="153" t="str">
        <f t="shared" si="4"/>
        <v>HP Color LaserJet Enterprise M552/M553</v>
      </c>
      <c r="Y62" s="155">
        <f t="shared" si="10"/>
        <v>888793237595</v>
      </c>
      <c r="Z62" s="155" t="str">
        <f t="shared" si="10"/>
        <v/>
      </c>
      <c r="AA62" s="156">
        <f t="shared" si="6"/>
        <v>241.99</v>
      </c>
      <c r="AB62" s="157">
        <f t="shared" si="7"/>
        <v>241.99</v>
      </c>
      <c r="AC62" s="158">
        <f t="shared" si="8"/>
        <v>0</v>
      </c>
      <c r="AE62" s="90" t="s">
        <v>819</v>
      </c>
      <c r="AF62" s="90" t="s">
        <v>819</v>
      </c>
      <c r="AG62" s="160" t="s">
        <v>807</v>
      </c>
      <c r="AH62" s="90" t="s">
        <v>820</v>
      </c>
      <c r="AI62" s="90" t="s">
        <v>819</v>
      </c>
      <c r="AJ62" s="89"/>
    </row>
    <row r="63" spans="1:37" ht="14.25" customHeight="1">
      <c r="A63" s="154">
        <f t="shared" si="0"/>
        <v>53</v>
      </c>
      <c r="B63" s="153" t="s">
        <v>1043</v>
      </c>
      <c r="C63" s="153" t="s">
        <v>1019</v>
      </c>
      <c r="D63" s="153" t="s">
        <v>1013</v>
      </c>
      <c r="E63" s="153" t="s">
        <v>814</v>
      </c>
      <c r="F63" s="153" t="s">
        <v>1044</v>
      </c>
      <c r="G63" s="153" t="s">
        <v>1045</v>
      </c>
      <c r="H63" s="153" t="s">
        <v>1046</v>
      </c>
      <c r="I63" s="153" t="s">
        <v>1017</v>
      </c>
      <c r="J63" s="155">
        <v>888793237632</v>
      </c>
      <c r="K63" s="155" t="s">
        <v>761</v>
      </c>
      <c r="L63" s="156">
        <v>373.49</v>
      </c>
      <c r="M63" s="157">
        <v>373.49</v>
      </c>
      <c r="N63" s="156">
        <v>0</v>
      </c>
      <c r="O63" s="157">
        <v>0</v>
      </c>
      <c r="P63" s="158">
        <v>0</v>
      </c>
      <c r="Q63" s="146" t="s">
        <v>1019</v>
      </c>
      <c r="R63" s="159"/>
      <c r="S63" s="146"/>
      <c r="T63" s="153" t="str">
        <f t="shared" si="9"/>
        <v>CF363X</v>
      </c>
      <c r="U63" s="153" t="str">
        <f t="shared" si="9"/>
        <v>508X</v>
      </c>
      <c r="V63" s="153" t="str">
        <f t="shared" si="2"/>
        <v>GJ</v>
      </c>
      <c r="W63" s="153" t="str">
        <f t="shared" si="3"/>
        <v>HP 508X originele high-capacity magenta LaserJet tonercartridge</v>
      </c>
      <c r="X63" s="153" t="str">
        <f t="shared" si="4"/>
        <v>HP Color LaserJet Enterprise M552/M553</v>
      </c>
      <c r="Y63" s="155">
        <f t="shared" si="10"/>
        <v>888793237632</v>
      </c>
      <c r="Z63" s="155" t="str">
        <f t="shared" si="10"/>
        <v/>
      </c>
      <c r="AA63" s="156">
        <f t="shared" si="6"/>
        <v>373.49</v>
      </c>
      <c r="AB63" s="157">
        <f t="shared" si="7"/>
        <v>373.49</v>
      </c>
      <c r="AC63" s="158">
        <f t="shared" si="8"/>
        <v>0</v>
      </c>
      <c r="AE63" s="90" t="s">
        <v>819</v>
      </c>
      <c r="AF63" s="90" t="s">
        <v>819</v>
      </c>
      <c r="AG63" s="160" t="s">
        <v>807</v>
      </c>
      <c r="AH63" s="90" t="s">
        <v>820</v>
      </c>
      <c r="AI63" s="90" t="s">
        <v>819</v>
      </c>
      <c r="AJ63" s="89"/>
    </row>
    <row r="64" spans="1:37" ht="14.25" customHeight="1">
      <c r="A64" s="154">
        <f t="shared" si="0"/>
        <v>54</v>
      </c>
      <c r="B64" s="153" t="s">
        <v>1047</v>
      </c>
      <c r="C64" s="153" t="s">
        <v>1048</v>
      </c>
      <c r="D64" s="153" t="s">
        <v>1049</v>
      </c>
      <c r="E64" s="153" t="s">
        <v>814</v>
      </c>
      <c r="F64" s="153" t="s">
        <v>1050</v>
      </c>
      <c r="G64" s="153" t="s">
        <v>1051</v>
      </c>
      <c r="H64" s="153" t="s">
        <v>1052</v>
      </c>
      <c r="I64" s="153" t="s">
        <v>1053</v>
      </c>
      <c r="J64" s="155">
        <v>88698394755</v>
      </c>
      <c r="K64" s="155" t="s">
        <v>761</v>
      </c>
      <c r="L64" s="156">
        <v>279.99</v>
      </c>
      <c r="M64" s="157">
        <v>279.99</v>
      </c>
      <c r="N64" s="156">
        <v>0</v>
      </c>
      <c r="O64" s="157">
        <v>0</v>
      </c>
      <c r="P64" s="158">
        <v>0</v>
      </c>
      <c r="Q64" s="146" t="s">
        <v>1048</v>
      </c>
      <c r="R64" s="159"/>
      <c r="S64" s="146"/>
      <c r="T64" s="153" t="str">
        <f t="shared" si="9"/>
        <v>C9720A</v>
      </c>
      <c r="U64" s="153" t="str">
        <f t="shared" si="9"/>
        <v>641A</v>
      </c>
      <c r="V64" s="153" t="str">
        <f t="shared" si="2"/>
        <v>GJ</v>
      </c>
      <c r="W64" s="153" t="str">
        <f t="shared" si="3"/>
        <v>HP 641A originele zwarte LaserJet tonercartridge</v>
      </c>
      <c r="X64" s="153" t="str">
        <f t="shared" si="4"/>
        <v>HP Color LaserJet 4600</v>
      </c>
      <c r="Y64" s="155">
        <f t="shared" si="10"/>
        <v>88698394755</v>
      </c>
      <c r="Z64" s="155" t="str">
        <f t="shared" si="10"/>
        <v/>
      </c>
      <c r="AA64" s="156">
        <f t="shared" si="6"/>
        <v>279.99</v>
      </c>
      <c r="AB64" s="157">
        <f t="shared" si="7"/>
        <v>279.99</v>
      </c>
      <c r="AC64" s="158">
        <f t="shared" si="8"/>
        <v>0</v>
      </c>
      <c r="AE64" s="90" t="s">
        <v>828</v>
      </c>
      <c r="AF64" s="90" t="s">
        <v>819</v>
      </c>
      <c r="AG64" s="160" t="s">
        <v>807</v>
      </c>
      <c r="AH64" s="90" t="s">
        <v>820</v>
      </c>
      <c r="AI64" s="90" t="s">
        <v>819</v>
      </c>
      <c r="AJ64" s="89"/>
    </row>
    <row r="65" spans="1:37" ht="14.25" customHeight="1">
      <c r="A65" s="154">
        <f t="shared" si="0"/>
        <v>55</v>
      </c>
      <c r="B65" s="161" t="s">
        <v>1054</v>
      </c>
      <c r="C65" s="161" t="s">
        <v>1048</v>
      </c>
      <c r="D65" s="153" t="s">
        <v>1049</v>
      </c>
      <c r="E65" s="153" t="s">
        <v>814</v>
      </c>
      <c r="F65" s="153" t="s">
        <v>1055</v>
      </c>
      <c r="G65" s="153" t="s">
        <v>1056</v>
      </c>
      <c r="H65" s="153" t="s">
        <v>1057</v>
      </c>
      <c r="I65" s="153" t="s">
        <v>1053</v>
      </c>
      <c r="J65" s="155">
        <v>88698394762</v>
      </c>
      <c r="K65" s="155" t="s">
        <v>761</v>
      </c>
      <c r="L65" s="156">
        <v>378.99</v>
      </c>
      <c r="M65" s="157">
        <v>378.99</v>
      </c>
      <c r="N65" s="156">
        <v>0</v>
      </c>
      <c r="O65" s="157">
        <v>0</v>
      </c>
      <c r="P65" s="158">
        <v>0</v>
      </c>
      <c r="Q65" s="146" t="s">
        <v>1048</v>
      </c>
      <c r="R65" s="159"/>
      <c r="S65" s="146"/>
      <c r="T65" s="153" t="str">
        <f t="shared" si="9"/>
        <v>C9721A</v>
      </c>
      <c r="U65" s="153" t="str">
        <f t="shared" si="9"/>
        <v>641A</v>
      </c>
      <c r="V65" s="153" t="str">
        <f t="shared" si="2"/>
        <v>GJ</v>
      </c>
      <c r="W65" s="153" t="str">
        <f t="shared" si="3"/>
        <v>HP 641A originele cyaan LaserJet tonercartridge</v>
      </c>
      <c r="X65" s="153" t="str">
        <f t="shared" si="4"/>
        <v>HP Color LaserJet 4600</v>
      </c>
      <c r="Y65" s="155">
        <f t="shared" si="10"/>
        <v>88698394762</v>
      </c>
      <c r="Z65" s="155" t="str">
        <f t="shared" si="10"/>
        <v/>
      </c>
      <c r="AA65" s="156">
        <f t="shared" si="6"/>
        <v>378.99</v>
      </c>
      <c r="AB65" s="157">
        <f t="shared" si="7"/>
        <v>378.99</v>
      </c>
      <c r="AC65" s="158">
        <f t="shared" si="8"/>
        <v>0</v>
      </c>
      <c r="AE65" s="90" t="s">
        <v>828</v>
      </c>
      <c r="AF65" s="90" t="s">
        <v>819</v>
      </c>
      <c r="AG65" s="160" t="s">
        <v>807</v>
      </c>
      <c r="AH65" s="90" t="s">
        <v>820</v>
      </c>
      <c r="AI65" s="90" t="s">
        <v>819</v>
      </c>
      <c r="AJ65" s="89"/>
      <c r="AK65" s="89"/>
    </row>
    <row r="66" spans="1:37" ht="14.25" customHeight="1">
      <c r="A66" s="154">
        <f t="shared" si="0"/>
        <v>56</v>
      </c>
      <c r="B66" s="153" t="s">
        <v>1058</v>
      </c>
      <c r="C66" s="153" t="s">
        <v>1048</v>
      </c>
      <c r="D66" s="153" t="s">
        <v>1049</v>
      </c>
      <c r="E66" s="153" t="s">
        <v>814</v>
      </c>
      <c r="F66" s="153" t="s">
        <v>1059</v>
      </c>
      <c r="G66" s="153" t="s">
        <v>1060</v>
      </c>
      <c r="H66" s="153" t="s">
        <v>1061</v>
      </c>
      <c r="I66" s="153" t="s">
        <v>1053</v>
      </c>
      <c r="J66" s="155">
        <v>88698394779</v>
      </c>
      <c r="K66" s="155" t="s">
        <v>761</v>
      </c>
      <c r="L66" s="156">
        <v>378.99</v>
      </c>
      <c r="M66" s="157">
        <v>378.99</v>
      </c>
      <c r="N66" s="156">
        <v>0</v>
      </c>
      <c r="O66" s="157">
        <v>0</v>
      </c>
      <c r="P66" s="158">
        <v>0</v>
      </c>
      <c r="Q66" s="146" t="s">
        <v>1048</v>
      </c>
      <c r="R66" s="159"/>
      <c r="S66" s="146"/>
      <c r="T66" s="153" t="str">
        <f t="shared" si="9"/>
        <v>C9722A</v>
      </c>
      <c r="U66" s="153" t="str">
        <f t="shared" si="9"/>
        <v>641A</v>
      </c>
      <c r="V66" s="153" t="str">
        <f t="shared" si="2"/>
        <v>GJ</v>
      </c>
      <c r="W66" s="153" t="str">
        <f t="shared" si="3"/>
        <v>HP 641A originele gele LaserJet tonercartridge</v>
      </c>
      <c r="X66" s="153" t="str">
        <f t="shared" si="4"/>
        <v>HP Color LaserJet 4600</v>
      </c>
      <c r="Y66" s="155">
        <f t="shared" si="10"/>
        <v>88698394779</v>
      </c>
      <c r="Z66" s="155" t="str">
        <f t="shared" si="10"/>
        <v/>
      </c>
      <c r="AA66" s="156">
        <f t="shared" si="6"/>
        <v>378.99</v>
      </c>
      <c r="AB66" s="157">
        <f t="shared" si="7"/>
        <v>378.99</v>
      </c>
      <c r="AC66" s="158">
        <f t="shared" si="8"/>
        <v>0</v>
      </c>
      <c r="AE66" s="90" t="s">
        <v>828</v>
      </c>
      <c r="AF66" s="90" t="s">
        <v>819</v>
      </c>
      <c r="AG66" s="160" t="s">
        <v>807</v>
      </c>
      <c r="AH66" s="90" t="s">
        <v>820</v>
      </c>
      <c r="AI66" s="90" t="s">
        <v>819</v>
      </c>
      <c r="AJ66" s="89"/>
      <c r="AK66" s="89"/>
    </row>
    <row r="67" spans="1:37" ht="14.25" customHeight="1">
      <c r="A67" s="154">
        <f t="shared" si="0"/>
        <v>57</v>
      </c>
      <c r="B67" s="153" t="s">
        <v>1062</v>
      </c>
      <c r="C67" s="153" t="s">
        <v>1048</v>
      </c>
      <c r="D67" s="153" t="s">
        <v>1049</v>
      </c>
      <c r="E67" s="153" t="s">
        <v>814</v>
      </c>
      <c r="F67" s="153" t="s">
        <v>1063</v>
      </c>
      <c r="G67" s="153" t="s">
        <v>1064</v>
      </c>
      <c r="H67" s="153" t="s">
        <v>1065</v>
      </c>
      <c r="I67" s="153" t="s">
        <v>1053</v>
      </c>
      <c r="J67" s="155">
        <v>88698394786</v>
      </c>
      <c r="K67" s="155" t="s">
        <v>761</v>
      </c>
      <c r="L67" s="156">
        <v>378.99</v>
      </c>
      <c r="M67" s="157">
        <v>378.99</v>
      </c>
      <c r="N67" s="156">
        <v>0</v>
      </c>
      <c r="O67" s="157">
        <v>0</v>
      </c>
      <c r="P67" s="158">
        <v>0</v>
      </c>
      <c r="Q67" s="146" t="s">
        <v>1048</v>
      </c>
      <c r="R67" s="159"/>
      <c r="S67" s="146"/>
      <c r="T67" s="153" t="str">
        <f t="shared" si="9"/>
        <v>C9723A</v>
      </c>
      <c r="U67" s="153" t="str">
        <f t="shared" si="9"/>
        <v>641A</v>
      </c>
      <c r="V67" s="153" t="str">
        <f t="shared" si="2"/>
        <v>GJ</v>
      </c>
      <c r="W67" s="153" t="str">
        <f t="shared" si="3"/>
        <v>HP 641A originele magenta LaserJet tonercartridge</v>
      </c>
      <c r="X67" s="153" t="str">
        <f t="shared" si="4"/>
        <v>HP Color LaserJet 4600</v>
      </c>
      <c r="Y67" s="155">
        <f t="shared" si="10"/>
        <v>88698394786</v>
      </c>
      <c r="Z67" s="155" t="str">
        <f t="shared" si="10"/>
        <v/>
      </c>
      <c r="AA67" s="156">
        <f t="shared" si="6"/>
        <v>378.99</v>
      </c>
      <c r="AB67" s="157">
        <f t="shared" si="7"/>
        <v>378.99</v>
      </c>
      <c r="AC67" s="158">
        <f t="shared" si="8"/>
        <v>0</v>
      </c>
      <c r="AE67" s="90" t="s">
        <v>828</v>
      </c>
      <c r="AF67" s="90" t="s">
        <v>819</v>
      </c>
      <c r="AG67" s="160" t="s">
        <v>807</v>
      </c>
      <c r="AH67" s="90" t="s">
        <v>820</v>
      </c>
      <c r="AI67" s="90" t="s">
        <v>819</v>
      </c>
      <c r="AJ67" s="89"/>
      <c r="AK67" s="89"/>
    </row>
    <row r="68" spans="1:37" ht="14.25" customHeight="1">
      <c r="A68" s="154">
        <f t="shared" si="0"/>
        <v>58</v>
      </c>
      <c r="B68" s="153" t="s">
        <v>1066</v>
      </c>
      <c r="C68" s="153" t="s">
        <v>1067</v>
      </c>
      <c r="D68" s="153" t="s">
        <v>1068</v>
      </c>
      <c r="E68" s="153" t="s">
        <v>814</v>
      </c>
      <c r="F68" s="153" t="s">
        <v>1069</v>
      </c>
      <c r="G68" s="153" t="s">
        <v>1070</v>
      </c>
      <c r="H68" s="153" t="s">
        <v>1071</v>
      </c>
      <c r="I68" s="153" t="s">
        <v>1072</v>
      </c>
      <c r="J68" s="155">
        <v>882780599895</v>
      </c>
      <c r="K68" s="155" t="s">
        <v>761</v>
      </c>
      <c r="L68" s="156">
        <v>253.99</v>
      </c>
      <c r="M68" s="157">
        <v>253.99</v>
      </c>
      <c r="N68" s="156">
        <v>0</v>
      </c>
      <c r="O68" s="157">
        <v>0</v>
      </c>
      <c r="P68" s="158">
        <v>0</v>
      </c>
      <c r="Q68" s="146" t="s">
        <v>1067</v>
      </c>
      <c r="R68" s="159"/>
      <c r="S68" s="146"/>
      <c r="T68" s="153" t="str">
        <f t="shared" si="9"/>
        <v>CB400A</v>
      </c>
      <c r="U68" s="153" t="str">
        <f t="shared" si="9"/>
        <v>642A</v>
      </c>
      <c r="V68" s="153" t="str">
        <f t="shared" si="2"/>
        <v>GJ</v>
      </c>
      <c r="W68" s="153" t="str">
        <f t="shared" si="3"/>
        <v>HP 642A originele zwarte LaserJet tonercartridge</v>
      </c>
      <c r="X68" s="153" t="str">
        <f t="shared" si="4"/>
        <v>HP Color LaserJet CP4005</v>
      </c>
      <c r="Y68" s="155">
        <f t="shared" si="10"/>
        <v>882780599895</v>
      </c>
      <c r="Z68" s="155" t="str">
        <f t="shared" si="10"/>
        <v/>
      </c>
      <c r="AA68" s="156">
        <f t="shared" si="6"/>
        <v>253.99</v>
      </c>
      <c r="AB68" s="157">
        <f t="shared" si="7"/>
        <v>253.99</v>
      </c>
      <c r="AC68" s="158">
        <f t="shared" si="8"/>
        <v>0</v>
      </c>
      <c r="AE68" s="90" t="s">
        <v>819</v>
      </c>
      <c r="AF68" s="90" t="s">
        <v>819</v>
      </c>
      <c r="AG68" s="160" t="s">
        <v>807</v>
      </c>
      <c r="AH68" s="90" t="s">
        <v>820</v>
      </c>
      <c r="AI68" s="90" t="s">
        <v>819</v>
      </c>
      <c r="AJ68" s="89"/>
      <c r="AK68" s="89"/>
    </row>
    <row r="69" spans="1:37" ht="14.25" customHeight="1">
      <c r="A69" s="154">
        <f t="shared" si="0"/>
        <v>59</v>
      </c>
      <c r="B69" s="153" t="s">
        <v>1073</v>
      </c>
      <c r="C69" s="153" t="s">
        <v>1067</v>
      </c>
      <c r="D69" s="153" t="s">
        <v>1068</v>
      </c>
      <c r="E69" s="153" t="s">
        <v>814</v>
      </c>
      <c r="F69" s="153" t="s">
        <v>1074</v>
      </c>
      <c r="G69" s="153" t="s">
        <v>1075</v>
      </c>
      <c r="H69" s="153" t="s">
        <v>1076</v>
      </c>
      <c r="I69" s="153" t="s">
        <v>1072</v>
      </c>
      <c r="J69" s="155">
        <v>882780599901</v>
      </c>
      <c r="K69" s="155" t="s">
        <v>761</v>
      </c>
      <c r="L69" s="156">
        <v>377.99</v>
      </c>
      <c r="M69" s="157">
        <v>377.99</v>
      </c>
      <c r="N69" s="156">
        <v>0</v>
      </c>
      <c r="O69" s="157">
        <v>0</v>
      </c>
      <c r="P69" s="158">
        <v>0</v>
      </c>
      <c r="Q69" s="146" t="s">
        <v>1067</v>
      </c>
      <c r="R69" s="159"/>
      <c r="S69" s="146"/>
      <c r="T69" s="153" t="str">
        <f t="shared" si="9"/>
        <v>CB401A</v>
      </c>
      <c r="U69" s="153" t="str">
        <f t="shared" si="9"/>
        <v>642A</v>
      </c>
      <c r="V69" s="153" t="str">
        <f t="shared" si="2"/>
        <v>GJ</v>
      </c>
      <c r="W69" s="153" t="str">
        <f t="shared" si="3"/>
        <v>HP 642A originele cyaan LaserJet tonercartridge</v>
      </c>
      <c r="X69" s="153" t="str">
        <f t="shared" si="4"/>
        <v>HP Color LaserJet CP4005</v>
      </c>
      <c r="Y69" s="155">
        <f t="shared" si="10"/>
        <v>882780599901</v>
      </c>
      <c r="Z69" s="155" t="str">
        <f t="shared" si="10"/>
        <v/>
      </c>
      <c r="AA69" s="156">
        <f t="shared" si="6"/>
        <v>377.99</v>
      </c>
      <c r="AB69" s="157">
        <f t="shared" si="7"/>
        <v>377.99</v>
      </c>
      <c r="AC69" s="158">
        <f t="shared" si="8"/>
        <v>0</v>
      </c>
      <c r="AE69" s="90" t="s">
        <v>819</v>
      </c>
      <c r="AF69" s="90" t="s">
        <v>819</v>
      </c>
      <c r="AG69" s="160" t="s">
        <v>807</v>
      </c>
      <c r="AH69" s="90" t="s">
        <v>820</v>
      </c>
      <c r="AI69" s="90" t="s">
        <v>819</v>
      </c>
      <c r="AJ69" s="89"/>
      <c r="AK69" s="89"/>
    </row>
    <row r="70" spans="1:37" ht="14.25" customHeight="1">
      <c r="A70" s="154">
        <f t="shared" si="0"/>
        <v>60</v>
      </c>
      <c r="B70" s="153" t="s">
        <v>1077</v>
      </c>
      <c r="C70" s="153" t="s">
        <v>1067</v>
      </c>
      <c r="D70" s="153" t="s">
        <v>1068</v>
      </c>
      <c r="E70" s="153" t="s">
        <v>814</v>
      </c>
      <c r="F70" s="153" t="s">
        <v>1078</v>
      </c>
      <c r="G70" s="153" t="s">
        <v>1079</v>
      </c>
      <c r="H70" s="153" t="s">
        <v>1080</v>
      </c>
      <c r="I70" s="153" t="s">
        <v>1072</v>
      </c>
      <c r="J70" s="155">
        <v>882780599918</v>
      </c>
      <c r="K70" s="155" t="s">
        <v>761</v>
      </c>
      <c r="L70" s="156">
        <v>377.99</v>
      </c>
      <c r="M70" s="157">
        <v>377.99</v>
      </c>
      <c r="N70" s="156">
        <v>0</v>
      </c>
      <c r="O70" s="157">
        <v>0</v>
      </c>
      <c r="P70" s="158">
        <v>0</v>
      </c>
      <c r="Q70" s="146" t="s">
        <v>1067</v>
      </c>
      <c r="R70" s="159"/>
      <c r="S70" s="146"/>
      <c r="T70" s="153" t="str">
        <f t="shared" si="9"/>
        <v>CB402A</v>
      </c>
      <c r="U70" s="153" t="str">
        <f t="shared" si="9"/>
        <v>642A</v>
      </c>
      <c r="V70" s="153" t="str">
        <f t="shared" si="2"/>
        <v>GJ</v>
      </c>
      <c r="W70" s="153" t="str">
        <f t="shared" si="3"/>
        <v>HP 642A originele gele LaserJet tonercartridge</v>
      </c>
      <c r="X70" s="153" t="str">
        <f t="shared" si="4"/>
        <v>HP Color LaserJet CP4005</v>
      </c>
      <c r="Y70" s="155">
        <f t="shared" si="10"/>
        <v>882780599918</v>
      </c>
      <c r="Z70" s="155" t="str">
        <f t="shared" si="10"/>
        <v/>
      </c>
      <c r="AA70" s="156">
        <f t="shared" si="6"/>
        <v>377.99</v>
      </c>
      <c r="AB70" s="157">
        <f t="shared" si="7"/>
        <v>377.99</v>
      </c>
      <c r="AC70" s="158">
        <f t="shared" si="8"/>
        <v>0</v>
      </c>
      <c r="AE70" s="90" t="s">
        <v>819</v>
      </c>
      <c r="AF70" s="90" t="s">
        <v>819</v>
      </c>
      <c r="AG70" s="160" t="s">
        <v>807</v>
      </c>
      <c r="AH70" s="90" t="s">
        <v>820</v>
      </c>
      <c r="AI70" s="90" t="s">
        <v>819</v>
      </c>
      <c r="AJ70" s="89"/>
      <c r="AK70" s="89"/>
    </row>
    <row r="71" spans="1:37" ht="14.25" customHeight="1">
      <c r="A71" s="154">
        <f t="shared" si="0"/>
        <v>61</v>
      </c>
      <c r="B71" s="153" t="s">
        <v>1081</v>
      </c>
      <c r="C71" s="153" t="s">
        <v>1067</v>
      </c>
      <c r="D71" s="153" t="s">
        <v>1068</v>
      </c>
      <c r="E71" s="153" t="s">
        <v>814</v>
      </c>
      <c r="F71" s="153" t="s">
        <v>1082</v>
      </c>
      <c r="G71" s="153" t="s">
        <v>1083</v>
      </c>
      <c r="H71" s="153" t="s">
        <v>1084</v>
      </c>
      <c r="I71" s="153" t="s">
        <v>1072</v>
      </c>
      <c r="J71" s="155">
        <v>882780599925</v>
      </c>
      <c r="K71" s="155" t="s">
        <v>761</v>
      </c>
      <c r="L71" s="156">
        <v>377.99</v>
      </c>
      <c r="M71" s="157">
        <v>377.99</v>
      </c>
      <c r="N71" s="156">
        <v>0</v>
      </c>
      <c r="O71" s="157">
        <v>0</v>
      </c>
      <c r="P71" s="158">
        <v>0</v>
      </c>
      <c r="Q71" s="146" t="s">
        <v>1067</v>
      </c>
      <c r="R71" s="159"/>
      <c r="S71" s="146"/>
      <c r="T71" s="153" t="str">
        <f t="shared" si="9"/>
        <v>CB403A</v>
      </c>
      <c r="U71" s="153" t="str">
        <f t="shared" si="9"/>
        <v>642A</v>
      </c>
      <c r="V71" s="153" t="str">
        <f t="shared" si="2"/>
        <v>GJ</v>
      </c>
      <c r="W71" s="153" t="str">
        <f t="shared" si="3"/>
        <v>HP 642A originele magenta LaserJet tonercartridge</v>
      </c>
      <c r="X71" s="153" t="str">
        <f t="shared" si="4"/>
        <v>HP Color LaserJet CP4005</v>
      </c>
      <c r="Y71" s="155">
        <f t="shared" si="10"/>
        <v>882780599925</v>
      </c>
      <c r="Z71" s="155" t="str">
        <f t="shared" si="10"/>
        <v/>
      </c>
      <c r="AA71" s="156">
        <f t="shared" si="6"/>
        <v>377.99</v>
      </c>
      <c r="AB71" s="157">
        <f t="shared" si="7"/>
        <v>377.99</v>
      </c>
      <c r="AC71" s="158">
        <f t="shared" si="8"/>
        <v>0</v>
      </c>
      <c r="AE71" s="90" t="s">
        <v>819</v>
      </c>
      <c r="AF71" s="90" t="s">
        <v>819</v>
      </c>
      <c r="AG71" s="160" t="s">
        <v>807</v>
      </c>
      <c r="AH71" s="90" t="s">
        <v>820</v>
      </c>
      <c r="AI71" s="90" t="s">
        <v>819</v>
      </c>
      <c r="AK71" s="89"/>
    </row>
    <row r="72" spans="1:37" ht="14.25" customHeight="1">
      <c r="A72" s="154">
        <f t="shared" si="0"/>
        <v>62</v>
      </c>
      <c r="B72" s="153" t="s">
        <v>1085</v>
      </c>
      <c r="C72" s="153" t="s">
        <v>1086</v>
      </c>
      <c r="D72" s="153" t="s">
        <v>1087</v>
      </c>
      <c r="E72" s="153" t="s">
        <v>814</v>
      </c>
      <c r="F72" s="153" t="s">
        <v>1088</v>
      </c>
      <c r="G72" s="153" t="s">
        <v>1089</v>
      </c>
      <c r="H72" s="153" t="s">
        <v>1090</v>
      </c>
      <c r="I72" s="153" t="s">
        <v>1091</v>
      </c>
      <c r="J72" s="155">
        <v>829160493879</v>
      </c>
      <c r="K72" s="155" t="s">
        <v>761</v>
      </c>
      <c r="L72" s="156">
        <v>279.49</v>
      </c>
      <c r="M72" s="157">
        <v>279.49</v>
      </c>
      <c r="N72" s="156">
        <v>0</v>
      </c>
      <c r="O72" s="157">
        <v>0</v>
      </c>
      <c r="P72" s="158">
        <v>0</v>
      </c>
      <c r="Q72" s="146" t="s">
        <v>1086</v>
      </c>
      <c r="R72" s="159"/>
      <c r="S72" s="146"/>
      <c r="T72" s="153" t="str">
        <f t="shared" si="9"/>
        <v>Q5950A</v>
      </c>
      <c r="U72" s="153" t="str">
        <f t="shared" si="9"/>
        <v>643A</v>
      </c>
      <c r="V72" s="153" t="str">
        <f t="shared" si="2"/>
        <v>GJ</v>
      </c>
      <c r="W72" s="153" t="str">
        <f t="shared" si="3"/>
        <v>HP 643A originele zwarte LaserJet tonercartridge</v>
      </c>
      <c r="X72" s="153" t="str">
        <f t="shared" si="4"/>
        <v>HP Color LaserJet 4700</v>
      </c>
      <c r="Y72" s="155">
        <f t="shared" si="10"/>
        <v>829160493879</v>
      </c>
      <c r="Z72" s="155" t="str">
        <f t="shared" si="10"/>
        <v/>
      </c>
      <c r="AA72" s="156">
        <f t="shared" si="6"/>
        <v>279.49</v>
      </c>
      <c r="AB72" s="157">
        <f t="shared" si="7"/>
        <v>279.49</v>
      </c>
      <c r="AC72" s="158">
        <f t="shared" si="8"/>
        <v>0</v>
      </c>
      <c r="AE72" s="90" t="s">
        <v>819</v>
      </c>
      <c r="AF72" s="90" t="s">
        <v>819</v>
      </c>
      <c r="AG72" s="160" t="s">
        <v>807</v>
      </c>
      <c r="AH72" s="90" t="s">
        <v>820</v>
      </c>
      <c r="AI72" s="90" t="s">
        <v>819</v>
      </c>
      <c r="AK72" s="89"/>
    </row>
    <row r="73" spans="1:37" ht="14.25" customHeight="1">
      <c r="A73" s="154">
        <f t="shared" si="0"/>
        <v>63</v>
      </c>
      <c r="B73" s="153" t="s">
        <v>1092</v>
      </c>
      <c r="C73" s="153" t="s">
        <v>1086</v>
      </c>
      <c r="D73" s="153" t="s">
        <v>1087</v>
      </c>
      <c r="E73" s="153" t="s">
        <v>814</v>
      </c>
      <c r="F73" s="153" t="s">
        <v>1093</v>
      </c>
      <c r="G73" s="153" t="s">
        <v>1094</v>
      </c>
      <c r="H73" s="153" t="s">
        <v>1095</v>
      </c>
      <c r="I73" s="153" t="s">
        <v>1091</v>
      </c>
      <c r="J73" s="155">
        <v>829160493886</v>
      </c>
      <c r="K73" s="155" t="s">
        <v>761</v>
      </c>
      <c r="L73" s="156">
        <v>396.99</v>
      </c>
      <c r="M73" s="157">
        <v>396.99</v>
      </c>
      <c r="N73" s="156">
        <v>0</v>
      </c>
      <c r="O73" s="157">
        <v>0</v>
      </c>
      <c r="P73" s="158">
        <v>0</v>
      </c>
      <c r="Q73" s="146" t="s">
        <v>1086</v>
      </c>
      <c r="R73" s="159"/>
      <c r="S73" s="146"/>
      <c r="T73" s="153" t="str">
        <f t="shared" si="9"/>
        <v>Q5951A</v>
      </c>
      <c r="U73" s="153" t="str">
        <f t="shared" si="9"/>
        <v>643A</v>
      </c>
      <c r="V73" s="153" t="str">
        <f t="shared" si="2"/>
        <v>GJ</v>
      </c>
      <c r="W73" s="153" t="str">
        <f t="shared" si="3"/>
        <v>HP 643A originele cyaan LaserJet tonercartridge</v>
      </c>
      <c r="X73" s="153" t="str">
        <f t="shared" si="4"/>
        <v>HP Color LaserJet 4700</v>
      </c>
      <c r="Y73" s="155">
        <f t="shared" si="10"/>
        <v>829160493886</v>
      </c>
      <c r="Z73" s="155" t="str">
        <f t="shared" si="10"/>
        <v/>
      </c>
      <c r="AA73" s="156">
        <f t="shared" si="6"/>
        <v>396.99</v>
      </c>
      <c r="AB73" s="157">
        <f t="shared" si="7"/>
        <v>396.99</v>
      </c>
      <c r="AC73" s="158">
        <f t="shared" si="8"/>
        <v>0</v>
      </c>
      <c r="AE73" s="90" t="s">
        <v>819</v>
      </c>
      <c r="AF73" s="90" t="s">
        <v>819</v>
      </c>
      <c r="AG73" s="160" t="s">
        <v>807</v>
      </c>
      <c r="AH73" s="90" t="s">
        <v>820</v>
      </c>
      <c r="AI73" s="90" t="s">
        <v>819</v>
      </c>
      <c r="AK73" s="89"/>
    </row>
    <row r="74" spans="1:37" ht="14.25" customHeight="1">
      <c r="A74" s="154">
        <f t="shared" si="0"/>
        <v>64</v>
      </c>
      <c r="B74" s="153" t="s">
        <v>1096</v>
      </c>
      <c r="C74" s="153" t="s">
        <v>1086</v>
      </c>
      <c r="D74" s="153" t="s">
        <v>1087</v>
      </c>
      <c r="E74" s="153" t="s">
        <v>814</v>
      </c>
      <c r="F74" s="153" t="s">
        <v>1097</v>
      </c>
      <c r="G74" s="153" t="s">
        <v>1098</v>
      </c>
      <c r="H74" s="153" t="s">
        <v>1099</v>
      </c>
      <c r="I74" s="153" t="s">
        <v>1091</v>
      </c>
      <c r="J74" s="155">
        <v>829160493893</v>
      </c>
      <c r="K74" s="155" t="s">
        <v>761</v>
      </c>
      <c r="L74" s="156">
        <v>396.99</v>
      </c>
      <c r="M74" s="157">
        <v>396.99</v>
      </c>
      <c r="N74" s="156">
        <v>0</v>
      </c>
      <c r="O74" s="157">
        <v>0</v>
      </c>
      <c r="P74" s="158">
        <v>0</v>
      </c>
      <c r="Q74" s="146" t="s">
        <v>1086</v>
      </c>
      <c r="R74" s="159"/>
      <c r="S74" s="146"/>
      <c r="T74" s="153" t="str">
        <f t="shared" si="9"/>
        <v>Q5952A</v>
      </c>
      <c r="U74" s="153" t="str">
        <f t="shared" si="9"/>
        <v>643A</v>
      </c>
      <c r="V74" s="153" t="str">
        <f t="shared" si="2"/>
        <v>GJ</v>
      </c>
      <c r="W74" s="153" t="str">
        <f t="shared" si="3"/>
        <v>HP 643A originele gele LaserJet tonercartridge</v>
      </c>
      <c r="X74" s="153" t="str">
        <f t="shared" si="4"/>
        <v>HP Color LaserJet 4700</v>
      </c>
      <c r="Y74" s="155">
        <f t="shared" si="10"/>
        <v>829160493893</v>
      </c>
      <c r="Z74" s="155" t="str">
        <f t="shared" si="10"/>
        <v/>
      </c>
      <c r="AA74" s="156">
        <f t="shared" si="6"/>
        <v>396.99</v>
      </c>
      <c r="AB74" s="157">
        <f t="shared" si="7"/>
        <v>396.99</v>
      </c>
      <c r="AC74" s="158">
        <f t="shared" si="8"/>
        <v>0</v>
      </c>
      <c r="AE74" s="90" t="s">
        <v>819</v>
      </c>
      <c r="AF74" s="90" t="s">
        <v>819</v>
      </c>
      <c r="AG74" s="160" t="s">
        <v>807</v>
      </c>
      <c r="AH74" s="90" t="s">
        <v>820</v>
      </c>
      <c r="AI74" s="90" t="s">
        <v>819</v>
      </c>
      <c r="AK74" s="89"/>
    </row>
    <row r="75" spans="1:37" ht="14.25" customHeight="1">
      <c r="A75" s="154">
        <f t="shared" si="0"/>
        <v>65</v>
      </c>
      <c r="B75" s="153" t="s">
        <v>1100</v>
      </c>
      <c r="C75" s="153" t="s">
        <v>1086</v>
      </c>
      <c r="D75" s="153" t="s">
        <v>1087</v>
      </c>
      <c r="E75" s="153" t="s">
        <v>814</v>
      </c>
      <c r="F75" s="153" t="s">
        <v>1101</v>
      </c>
      <c r="G75" s="153" t="s">
        <v>1102</v>
      </c>
      <c r="H75" s="153" t="s">
        <v>1103</v>
      </c>
      <c r="I75" s="153" t="s">
        <v>1091</v>
      </c>
      <c r="J75" s="155">
        <v>829160493909</v>
      </c>
      <c r="K75" s="155" t="s">
        <v>761</v>
      </c>
      <c r="L75" s="156">
        <v>396.99</v>
      </c>
      <c r="M75" s="157">
        <v>396.99</v>
      </c>
      <c r="N75" s="156">
        <v>0</v>
      </c>
      <c r="O75" s="157">
        <v>0</v>
      </c>
      <c r="P75" s="158">
        <v>0</v>
      </c>
      <c r="Q75" s="146" t="s">
        <v>1086</v>
      </c>
      <c r="R75" s="159"/>
      <c r="S75" s="146"/>
      <c r="T75" s="153" t="str">
        <f t="shared" si="9"/>
        <v>Q5953A</v>
      </c>
      <c r="U75" s="153" t="str">
        <f t="shared" si="9"/>
        <v>643A</v>
      </c>
      <c r="V75" s="153" t="str">
        <f t="shared" si="2"/>
        <v>GJ</v>
      </c>
      <c r="W75" s="153" t="str">
        <f t="shared" si="3"/>
        <v>HP 643A originele magenta LaserJet tonercartridge</v>
      </c>
      <c r="X75" s="153" t="str">
        <f t="shared" si="4"/>
        <v>HP Color LaserJet 4700</v>
      </c>
      <c r="Y75" s="155">
        <f t="shared" si="10"/>
        <v>829160493909</v>
      </c>
      <c r="Z75" s="155" t="str">
        <f t="shared" si="10"/>
        <v/>
      </c>
      <c r="AA75" s="156">
        <f t="shared" si="6"/>
        <v>396.99</v>
      </c>
      <c r="AB75" s="157">
        <f t="shared" si="7"/>
        <v>396.99</v>
      </c>
      <c r="AC75" s="158">
        <f t="shared" si="8"/>
        <v>0</v>
      </c>
      <c r="AE75" s="90" t="s">
        <v>819</v>
      </c>
      <c r="AF75" s="90" t="s">
        <v>819</v>
      </c>
      <c r="AG75" s="160" t="s">
        <v>807</v>
      </c>
      <c r="AH75" s="90" t="s">
        <v>820</v>
      </c>
      <c r="AI75" s="90" t="s">
        <v>819</v>
      </c>
      <c r="AK75" s="89"/>
    </row>
    <row r="76" spans="1:37" ht="14.25" customHeight="1">
      <c r="A76" s="154">
        <f t="shared" si="0"/>
        <v>66</v>
      </c>
      <c r="B76" s="153" t="s">
        <v>1104</v>
      </c>
      <c r="C76" s="153" t="s">
        <v>1105</v>
      </c>
      <c r="D76" s="153" t="s">
        <v>1106</v>
      </c>
      <c r="E76" s="153" t="s">
        <v>814</v>
      </c>
      <c r="F76" s="153" t="s">
        <v>1107</v>
      </c>
      <c r="G76" s="153" t="s">
        <v>1108</v>
      </c>
      <c r="H76" s="153" t="s">
        <v>1109</v>
      </c>
      <c r="I76" s="153" t="s">
        <v>1110</v>
      </c>
      <c r="J76" s="155">
        <v>829160664651</v>
      </c>
      <c r="K76" s="155" t="s">
        <v>761</v>
      </c>
      <c r="L76" s="156">
        <v>220.49</v>
      </c>
      <c r="M76" s="157">
        <v>220.49</v>
      </c>
      <c r="N76" s="156">
        <v>0</v>
      </c>
      <c r="O76" s="157">
        <v>0</v>
      </c>
      <c r="P76" s="158">
        <v>0</v>
      </c>
      <c r="Q76" s="146" t="s">
        <v>1105</v>
      </c>
      <c r="R76" s="159"/>
      <c r="S76" s="146"/>
      <c r="T76" s="153" t="str">
        <f t="shared" si="9"/>
        <v>Q6460A</v>
      </c>
      <c r="U76" s="153" t="str">
        <f t="shared" si="9"/>
        <v>644A</v>
      </c>
      <c r="V76" s="153" t="str">
        <f t="shared" si="2"/>
        <v>GJ</v>
      </c>
      <c r="W76" s="153" t="str">
        <f t="shared" si="3"/>
        <v>HP 644A originele zwarte LaserJet tonercartridge</v>
      </c>
      <c r="X76" s="153" t="str">
        <f t="shared" si="4"/>
        <v>HP Color LaserJet 4730mfp</v>
      </c>
      <c r="Y76" s="155">
        <f t="shared" si="10"/>
        <v>829160664651</v>
      </c>
      <c r="Z76" s="155" t="str">
        <f t="shared" si="10"/>
        <v/>
      </c>
      <c r="AA76" s="156">
        <f t="shared" si="6"/>
        <v>220.49</v>
      </c>
      <c r="AB76" s="157">
        <f t="shared" si="7"/>
        <v>220.49</v>
      </c>
      <c r="AC76" s="158">
        <f t="shared" si="8"/>
        <v>0</v>
      </c>
      <c r="AE76" s="90" t="s">
        <v>819</v>
      </c>
      <c r="AF76" s="90" t="s">
        <v>819</v>
      </c>
      <c r="AG76" s="160" t="s">
        <v>807</v>
      </c>
      <c r="AH76" s="90" t="s">
        <v>820</v>
      </c>
      <c r="AI76" s="90" t="s">
        <v>819</v>
      </c>
      <c r="AK76" s="89"/>
    </row>
    <row r="77" spans="1:37" ht="14.25" customHeight="1">
      <c r="A77" s="154">
        <f t="shared" si="0"/>
        <v>67</v>
      </c>
      <c r="B77" s="153" t="s">
        <v>1111</v>
      </c>
      <c r="C77" s="153" t="s">
        <v>1105</v>
      </c>
      <c r="D77" s="153" t="s">
        <v>1106</v>
      </c>
      <c r="E77" s="153" t="s">
        <v>814</v>
      </c>
      <c r="F77" s="153" t="s">
        <v>1112</v>
      </c>
      <c r="G77" s="153" t="s">
        <v>1113</v>
      </c>
      <c r="H77" s="153" t="s">
        <v>1114</v>
      </c>
      <c r="I77" s="153" t="s">
        <v>1110</v>
      </c>
      <c r="J77" s="155">
        <v>829160664668</v>
      </c>
      <c r="K77" s="155" t="s">
        <v>761</v>
      </c>
      <c r="L77" s="156">
        <v>474.99</v>
      </c>
      <c r="M77" s="157">
        <v>474.99</v>
      </c>
      <c r="N77" s="156">
        <v>0</v>
      </c>
      <c r="O77" s="157">
        <v>0</v>
      </c>
      <c r="P77" s="158">
        <v>0</v>
      </c>
      <c r="Q77" s="146" t="s">
        <v>1105</v>
      </c>
      <c r="R77" s="159"/>
      <c r="S77" s="146"/>
      <c r="T77" s="153" t="str">
        <f t="shared" si="9"/>
        <v>Q6461A</v>
      </c>
      <c r="U77" s="153" t="str">
        <f t="shared" si="9"/>
        <v>644A</v>
      </c>
      <c r="V77" s="153" t="str">
        <f t="shared" si="2"/>
        <v>GJ</v>
      </c>
      <c r="W77" s="153" t="str">
        <f t="shared" si="3"/>
        <v>HP 644A originele cyaan LaserJet tonercartridge</v>
      </c>
      <c r="X77" s="153" t="str">
        <f t="shared" si="4"/>
        <v>HP Color LaserJet 4730mfp</v>
      </c>
      <c r="Y77" s="155">
        <f t="shared" si="10"/>
        <v>829160664668</v>
      </c>
      <c r="Z77" s="155" t="str">
        <f t="shared" si="10"/>
        <v/>
      </c>
      <c r="AA77" s="156">
        <f t="shared" si="6"/>
        <v>474.99</v>
      </c>
      <c r="AB77" s="157">
        <f t="shared" si="7"/>
        <v>474.99</v>
      </c>
      <c r="AC77" s="158">
        <f t="shared" si="8"/>
        <v>0</v>
      </c>
      <c r="AE77" s="90" t="s">
        <v>819</v>
      </c>
      <c r="AF77" s="90" t="s">
        <v>819</v>
      </c>
      <c r="AG77" s="160" t="s">
        <v>807</v>
      </c>
      <c r="AH77" s="90" t="s">
        <v>820</v>
      </c>
      <c r="AI77" s="90" t="s">
        <v>819</v>
      </c>
      <c r="AJ77" s="81"/>
      <c r="AK77" s="89"/>
    </row>
    <row r="78" spans="1:37" ht="14.25" customHeight="1">
      <c r="A78" s="154">
        <f t="shared" si="0"/>
        <v>68</v>
      </c>
      <c r="B78" s="153" t="s">
        <v>1115</v>
      </c>
      <c r="C78" s="153" t="s">
        <v>1105</v>
      </c>
      <c r="D78" s="153" t="s">
        <v>1106</v>
      </c>
      <c r="E78" s="153" t="s">
        <v>814</v>
      </c>
      <c r="F78" s="153" t="s">
        <v>1116</v>
      </c>
      <c r="G78" s="153" t="s">
        <v>1117</v>
      </c>
      <c r="H78" s="153" t="s">
        <v>1118</v>
      </c>
      <c r="I78" s="153" t="s">
        <v>1110</v>
      </c>
      <c r="J78" s="155">
        <v>829160664675</v>
      </c>
      <c r="K78" s="155" t="s">
        <v>761</v>
      </c>
      <c r="L78" s="156">
        <v>474.99</v>
      </c>
      <c r="M78" s="157">
        <v>474.99</v>
      </c>
      <c r="N78" s="156">
        <v>0</v>
      </c>
      <c r="O78" s="157">
        <v>0</v>
      </c>
      <c r="P78" s="158">
        <v>0</v>
      </c>
      <c r="Q78" s="146" t="s">
        <v>1105</v>
      </c>
      <c r="R78" s="159"/>
      <c r="S78" s="146"/>
      <c r="T78" s="153" t="str">
        <f t="shared" si="9"/>
        <v>Q6462A</v>
      </c>
      <c r="U78" s="153" t="str">
        <f t="shared" si="9"/>
        <v>644A</v>
      </c>
      <c r="V78" s="153" t="str">
        <f t="shared" si="2"/>
        <v>GJ</v>
      </c>
      <c r="W78" s="153" t="str">
        <f t="shared" si="3"/>
        <v>HP 644A originele gele LaserJet tonercartridge</v>
      </c>
      <c r="X78" s="153" t="str">
        <f t="shared" si="4"/>
        <v>HP Color LaserJet 4730mfp</v>
      </c>
      <c r="Y78" s="155">
        <f t="shared" si="10"/>
        <v>829160664675</v>
      </c>
      <c r="Z78" s="155" t="str">
        <f t="shared" si="10"/>
        <v/>
      </c>
      <c r="AA78" s="156">
        <f t="shared" si="6"/>
        <v>474.99</v>
      </c>
      <c r="AB78" s="157">
        <f t="shared" si="7"/>
        <v>474.99</v>
      </c>
      <c r="AC78" s="158">
        <f t="shared" si="8"/>
        <v>0</v>
      </c>
      <c r="AE78" s="90" t="s">
        <v>819</v>
      </c>
      <c r="AF78" s="90" t="s">
        <v>819</v>
      </c>
      <c r="AG78" s="160" t="s">
        <v>807</v>
      </c>
      <c r="AH78" s="90" t="s">
        <v>820</v>
      </c>
      <c r="AI78" s="90" t="s">
        <v>819</v>
      </c>
      <c r="AK78" s="89"/>
    </row>
    <row r="79" spans="1:37" ht="14.25" customHeight="1">
      <c r="A79" s="154">
        <f t="shared" si="0"/>
        <v>69</v>
      </c>
      <c r="B79" s="153" t="s">
        <v>1119</v>
      </c>
      <c r="C79" s="153" t="s">
        <v>1105</v>
      </c>
      <c r="D79" s="153" t="s">
        <v>1106</v>
      </c>
      <c r="E79" s="153" t="s">
        <v>814</v>
      </c>
      <c r="F79" s="153" t="s">
        <v>1120</v>
      </c>
      <c r="G79" s="153" t="s">
        <v>1121</v>
      </c>
      <c r="H79" s="153" t="s">
        <v>1122</v>
      </c>
      <c r="I79" s="153" t="s">
        <v>1110</v>
      </c>
      <c r="J79" s="155">
        <v>829160664682</v>
      </c>
      <c r="K79" s="155" t="s">
        <v>761</v>
      </c>
      <c r="L79" s="156">
        <v>474.99</v>
      </c>
      <c r="M79" s="157">
        <v>474.99</v>
      </c>
      <c r="N79" s="156">
        <v>0</v>
      </c>
      <c r="O79" s="157">
        <v>0</v>
      </c>
      <c r="P79" s="158">
        <v>0</v>
      </c>
      <c r="Q79" s="146" t="s">
        <v>1105</v>
      </c>
      <c r="R79" s="159"/>
      <c r="S79" s="146"/>
      <c r="T79" s="153" t="str">
        <f t="shared" si="9"/>
        <v>Q6463A</v>
      </c>
      <c r="U79" s="153" t="str">
        <f t="shared" si="9"/>
        <v>644A</v>
      </c>
      <c r="V79" s="153" t="str">
        <f t="shared" si="2"/>
        <v>GJ</v>
      </c>
      <c r="W79" s="153" t="str">
        <f t="shared" si="3"/>
        <v>HP 644A originele magenta LaserJet tonercartridge</v>
      </c>
      <c r="X79" s="153" t="str">
        <f t="shared" si="4"/>
        <v>HP Color LaserJet 4730mfp</v>
      </c>
      <c r="Y79" s="155">
        <f t="shared" si="10"/>
        <v>829160664682</v>
      </c>
      <c r="Z79" s="155" t="str">
        <f t="shared" si="10"/>
        <v/>
      </c>
      <c r="AA79" s="156">
        <f t="shared" si="6"/>
        <v>474.99</v>
      </c>
      <c r="AB79" s="157">
        <f t="shared" si="7"/>
        <v>474.99</v>
      </c>
      <c r="AC79" s="158">
        <f t="shared" si="8"/>
        <v>0</v>
      </c>
      <c r="AE79" s="90" t="s">
        <v>819</v>
      </c>
      <c r="AF79" s="90" t="s">
        <v>819</v>
      </c>
      <c r="AG79" s="160" t="s">
        <v>807</v>
      </c>
      <c r="AH79" s="90" t="s">
        <v>820</v>
      </c>
      <c r="AI79" s="90" t="s">
        <v>819</v>
      </c>
      <c r="AK79" s="89"/>
    </row>
    <row r="80" spans="1:37" ht="14.25" customHeight="1">
      <c r="A80" s="154">
        <f t="shared" si="0"/>
        <v>70</v>
      </c>
      <c r="B80" s="153" t="s">
        <v>1123</v>
      </c>
      <c r="C80" s="153" t="s">
        <v>1124</v>
      </c>
      <c r="D80" s="153" t="s">
        <v>1125</v>
      </c>
      <c r="E80" s="153" t="s">
        <v>814</v>
      </c>
      <c r="F80" s="153" t="s">
        <v>1126</v>
      </c>
      <c r="G80" s="153" t="s">
        <v>1127</v>
      </c>
      <c r="H80" s="153" t="s">
        <v>1128</v>
      </c>
      <c r="I80" s="153" t="s">
        <v>1129</v>
      </c>
      <c r="J80" s="155">
        <v>884420186830</v>
      </c>
      <c r="K80" s="155" t="s">
        <v>761</v>
      </c>
      <c r="L80" s="156">
        <v>260.49</v>
      </c>
      <c r="M80" s="157">
        <v>260.49</v>
      </c>
      <c r="N80" s="156">
        <v>0</v>
      </c>
      <c r="O80" s="157">
        <v>0</v>
      </c>
      <c r="P80" s="158">
        <v>0</v>
      </c>
      <c r="Q80" s="146" t="s">
        <v>1124</v>
      </c>
      <c r="R80" s="159"/>
      <c r="S80" s="146"/>
      <c r="T80" s="153" t="str">
        <f t="shared" si="9"/>
        <v>CE264X</v>
      </c>
      <c r="U80" s="153" t="str">
        <f t="shared" si="9"/>
        <v>646X</v>
      </c>
      <c r="V80" s="153" t="str">
        <f t="shared" si="2"/>
        <v>GJ</v>
      </c>
      <c r="W80" s="153" t="str">
        <f t="shared" si="3"/>
        <v>HP 646X originele high-capacity zwarte LaserJet tonercartridge</v>
      </c>
      <c r="X80" s="153" t="str">
        <f t="shared" si="4"/>
        <v>HP Color Laser Jet CM4540MFP / HP Color Laser Jet CP4525MFP</v>
      </c>
      <c r="Y80" s="155">
        <f t="shared" si="10"/>
        <v>884420186830</v>
      </c>
      <c r="Z80" s="155" t="str">
        <f t="shared" si="10"/>
        <v/>
      </c>
      <c r="AA80" s="156">
        <f t="shared" si="6"/>
        <v>260.49</v>
      </c>
      <c r="AB80" s="157">
        <f t="shared" si="7"/>
        <v>260.49</v>
      </c>
      <c r="AC80" s="158">
        <f t="shared" si="8"/>
        <v>0</v>
      </c>
      <c r="AE80" s="90" t="s">
        <v>819</v>
      </c>
      <c r="AF80" s="90" t="s">
        <v>819</v>
      </c>
      <c r="AG80" s="160" t="s">
        <v>807</v>
      </c>
      <c r="AH80" s="90" t="s">
        <v>820</v>
      </c>
      <c r="AI80" s="90" t="s">
        <v>819</v>
      </c>
      <c r="AK80" s="89"/>
    </row>
    <row r="81" spans="1:37" ht="14.25" customHeight="1">
      <c r="A81" s="154">
        <f t="shared" si="0"/>
        <v>71</v>
      </c>
      <c r="B81" s="153" t="s">
        <v>1130</v>
      </c>
      <c r="C81" s="153" t="s">
        <v>1131</v>
      </c>
      <c r="D81" s="153" t="s">
        <v>1125</v>
      </c>
      <c r="E81" s="153" t="s">
        <v>814</v>
      </c>
      <c r="F81" s="153" t="s">
        <v>1132</v>
      </c>
      <c r="G81" s="153" t="s">
        <v>1133</v>
      </c>
      <c r="H81" s="153" t="s">
        <v>1134</v>
      </c>
      <c r="I81" s="153" t="s">
        <v>1135</v>
      </c>
      <c r="J81" s="155">
        <v>884962601303</v>
      </c>
      <c r="K81" s="155" t="s">
        <v>761</v>
      </c>
      <c r="L81" s="156">
        <v>324.99</v>
      </c>
      <c r="M81" s="157">
        <v>324.99</v>
      </c>
      <c r="N81" s="156">
        <v>0</v>
      </c>
      <c r="O81" s="157">
        <v>0</v>
      </c>
      <c r="P81" s="158">
        <v>0</v>
      </c>
      <c r="Q81" s="146" t="s">
        <v>1131</v>
      </c>
      <c r="R81" s="159"/>
      <c r="S81" s="146"/>
      <c r="T81" s="153" t="str">
        <f t="shared" si="9"/>
        <v>CF031A</v>
      </c>
      <c r="U81" s="153" t="str">
        <f t="shared" si="9"/>
        <v>646A</v>
      </c>
      <c r="V81" s="153" t="str">
        <f t="shared" si="2"/>
        <v>GJ</v>
      </c>
      <c r="W81" s="153" t="str">
        <f t="shared" si="3"/>
        <v>HP 646A originele cyaan LaserJet tonercartridge</v>
      </c>
      <c r="X81" s="153" t="str">
        <f t="shared" si="4"/>
        <v>HP Color Laser Jet CM4540MFP</v>
      </c>
      <c r="Y81" s="155">
        <f t="shared" si="10"/>
        <v>884962601303</v>
      </c>
      <c r="Z81" s="155" t="str">
        <f t="shared" si="10"/>
        <v/>
      </c>
      <c r="AA81" s="156">
        <f t="shared" si="6"/>
        <v>324.99</v>
      </c>
      <c r="AB81" s="157">
        <f t="shared" si="7"/>
        <v>324.99</v>
      </c>
      <c r="AC81" s="158">
        <f t="shared" si="8"/>
        <v>0</v>
      </c>
      <c r="AE81" s="90" t="s">
        <v>819</v>
      </c>
      <c r="AF81" s="90" t="s">
        <v>819</v>
      </c>
      <c r="AG81" s="160" t="s">
        <v>807</v>
      </c>
      <c r="AH81" s="90" t="s">
        <v>820</v>
      </c>
      <c r="AI81" s="90" t="s">
        <v>819</v>
      </c>
      <c r="AK81" s="89"/>
    </row>
    <row r="82" spans="1:37" ht="14.25" customHeight="1">
      <c r="A82" s="154">
        <f t="shared" si="0"/>
        <v>72</v>
      </c>
      <c r="B82" s="153" t="s">
        <v>1136</v>
      </c>
      <c r="C82" s="153" t="s">
        <v>1131</v>
      </c>
      <c r="D82" s="153" t="s">
        <v>1125</v>
      </c>
      <c r="E82" s="153" t="s">
        <v>814</v>
      </c>
      <c r="F82" s="153" t="s">
        <v>1137</v>
      </c>
      <c r="G82" s="153" t="s">
        <v>1138</v>
      </c>
      <c r="H82" s="153" t="s">
        <v>1139</v>
      </c>
      <c r="I82" s="153" t="s">
        <v>1135</v>
      </c>
      <c r="J82" s="155">
        <v>884962601310</v>
      </c>
      <c r="K82" s="155" t="s">
        <v>761</v>
      </c>
      <c r="L82" s="156">
        <v>324.99</v>
      </c>
      <c r="M82" s="157">
        <v>324.99</v>
      </c>
      <c r="N82" s="156">
        <v>0</v>
      </c>
      <c r="O82" s="157">
        <v>0</v>
      </c>
      <c r="P82" s="158">
        <v>0</v>
      </c>
      <c r="Q82" s="146" t="s">
        <v>1131</v>
      </c>
      <c r="R82" s="159"/>
      <c r="S82" s="146"/>
      <c r="T82" s="153" t="str">
        <f t="shared" si="9"/>
        <v>CF032A</v>
      </c>
      <c r="U82" s="153" t="str">
        <f t="shared" si="9"/>
        <v>646A</v>
      </c>
      <c r="V82" s="153" t="str">
        <f t="shared" si="2"/>
        <v>GJ</v>
      </c>
      <c r="W82" s="153" t="str">
        <f t="shared" si="3"/>
        <v>HP 646A originele gele LaserJet tonercartridge</v>
      </c>
      <c r="X82" s="153" t="str">
        <f t="shared" si="4"/>
        <v>HP Color Laser Jet CM4540MFP</v>
      </c>
      <c r="Y82" s="155">
        <f t="shared" si="10"/>
        <v>884962601310</v>
      </c>
      <c r="Z82" s="155" t="str">
        <f t="shared" si="10"/>
        <v/>
      </c>
      <c r="AA82" s="156">
        <f t="shared" si="6"/>
        <v>324.99</v>
      </c>
      <c r="AB82" s="157">
        <f t="shared" si="7"/>
        <v>324.99</v>
      </c>
      <c r="AC82" s="158">
        <f t="shared" si="8"/>
        <v>0</v>
      </c>
      <c r="AE82" s="90" t="s">
        <v>819</v>
      </c>
      <c r="AF82" s="90" t="s">
        <v>819</v>
      </c>
      <c r="AG82" s="160" t="s">
        <v>807</v>
      </c>
      <c r="AH82" s="90" t="s">
        <v>820</v>
      </c>
      <c r="AI82" s="90" t="s">
        <v>819</v>
      </c>
      <c r="AK82" s="89"/>
    </row>
    <row r="83" spans="1:37" ht="14.25" customHeight="1">
      <c r="A83" s="154">
        <f t="shared" si="0"/>
        <v>73</v>
      </c>
      <c r="B83" s="153" t="s">
        <v>1140</v>
      </c>
      <c r="C83" s="153" t="s">
        <v>1131</v>
      </c>
      <c r="D83" s="153" t="s">
        <v>1125</v>
      </c>
      <c r="E83" s="153" t="s">
        <v>814</v>
      </c>
      <c r="F83" s="161" t="s">
        <v>1141</v>
      </c>
      <c r="G83" s="161" t="s">
        <v>1142</v>
      </c>
      <c r="H83" s="161" t="s">
        <v>1143</v>
      </c>
      <c r="I83" s="153" t="s">
        <v>1135</v>
      </c>
      <c r="J83" s="155">
        <v>884962601327</v>
      </c>
      <c r="K83" s="155" t="s">
        <v>761</v>
      </c>
      <c r="L83" s="156">
        <v>324.99</v>
      </c>
      <c r="M83" s="157">
        <v>324.99</v>
      </c>
      <c r="N83" s="156">
        <v>0</v>
      </c>
      <c r="O83" s="157">
        <v>0</v>
      </c>
      <c r="P83" s="158">
        <v>0</v>
      </c>
      <c r="Q83" s="146" t="s">
        <v>1131</v>
      </c>
      <c r="R83" s="159"/>
      <c r="S83" s="146"/>
      <c r="T83" s="153" t="str">
        <f t="shared" si="9"/>
        <v>CF033A</v>
      </c>
      <c r="U83" s="153" t="str">
        <f t="shared" si="9"/>
        <v>646A</v>
      </c>
      <c r="V83" s="153" t="str">
        <f t="shared" si="2"/>
        <v>GJ</v>
      </c>
      <c r="W83" s="153" t="str">
        <f t="shared" si="3"/>
        <v>HP 646A originele magenta LaserJet tonercartridge</v>
      </c>
      <c r="X83" s="153" t="str">
        <f t="shared" si="4"/>
        <v>HP Color Laser Jet CM4540MFP</v>
      </c>
      <c r="Y83" s="155">
        <f t="shared" si="10"/>
        <v>884962601327</v>
      </c>
      <c r="Z83" s="155" t="str">
        <f t="shared" si="10"/>
        <v/>
      </c>
      <c r="AA83" s="156">
        <f t="shared" si="6"/>
        <v>324.99</v>
      </c>
      <c r="AB83" s="157">
        <f t="shared" si="7"/>
        <v>324.99</v>
      </c>
      <c r="AC83" s="158">
        <f t="shared" si="8"/>
        <v>0</v>
      </c>
      <c r="AE83" s="90" t="s">
        <v>819</v>
      </c>
      <c r="AF83" s="90" t="s">
        <v>819</v>
      </c>
      <c r="AG83" s="160" t="s">
        <v>807</v>
      </c>
      <c r="AH83" s="90" t="s">
        <v>820</v>
      </c>
      <c r="AI83" s="90" t="s">
        <v>819</v>
      </c>
      <c r="AK83" s="89"/>
    </row>
    <row r="84" spans="1:37" ht="14.25" customHeight="1">
      <c r="A84" s="154">
        <f t="shared" ref="A84:A147" si="11">A83+1</f>
        <v>74</v>
      </c>
      <c r="B84" s="153" t="s">
        <v>1144</v>
      </c>
      <c r="C84" s="153" t="s">
        <v>1145</v>
      </c>
      <c r="D84" s="153" t="s">
        <v>1146</v>
      </c>
      <c r="E84" s="153" t="s">
        <v>814</v>
      </c>
      <c r="F84" s="153" t="s">
        <v>1147</v>
      </c>
      <c r="G84" s="153" t="s">
        <v>1148</v>
      </c>
      <c r="H84" s="153" t="s">
        <v>1149</v>
      </c>
      <c r="I84" s="153" t="s">
        <v>1150</v>
      </c>
      <c r="J84" s="155">
        <v>884420186816</v>
      </c>
      <c r="K84" s="155" t="s">
        <v>761</v>
      </c>
      <c r="L84" s="156">
        <v>204.49</v>
      </c>
      <c r="M84" s="157">
        <v>204.49</v>
      </c>
      <c r="N84" s="156">
        <v>0</v>
      </c>
      <c r="O84" s="157">
        <v>0</v>
      </c>
      <c r="P84" s="158">
        <v>0</v>
      </c>
      <c r="Q84" s="146" t="s">
        <v>1145</v>
      </c>
      <c r="R84" s="159"/>
      <c r="S84" s="146"/>
      <c r="T84" s="161" t="str">
        <f t="shared" si="9"/>
        <v>CE260A</v>
      </c>
      <c r="U84" s="153" t="str">
        <f t="shared" si="9"/>
        <v>647A</v>
      </c>
      <c r="V84" s="153" t="str">
        <f t="shared" si="2"/>
        <v>GJ</v>
      </c>
      <c r="W84" s="153" t="str">
        <f t="shared" si="3"/>
        <v>HP 647A originele zwarte LaserJet tonercartridge</v>
      </c>
      <c r="X84" s="153" t="str">
        <f t="shared" si="4"/>
        <v>HP Color LaserJet CP4025/CP4525</v>
      </c>
      <c r="Y84" s="155">
        <f t="shared" si="10"/>
        <v>884420186816</v>
      </c>
      <c r="Z84" s="155" t="str">
        <f t="shared" si="10"/>
        <v/>
      </c>
      <c r="AA84" s="156">
        <f t="shared" si="6"/>
        <v>204.49</v>
      </c>
      <c r="AB84" s="157">
        <f t="shared" si="7"/>
        <v>204.49</v>
      </c>
      <c r="AC84" s="158">
        <f t="shared" si="8"/>
        <v>0</v>
      </c>
      <c r="AE84" s="90" t="s">
        <v>819</v>
      </c>
      <c r="AF84" s="90" t="s">
        <v>819</v>
      </c>
      <c r="AG84" s="160" t="s">
        <v>807</v>
      </c>
      <c r="AH84" s="90" t="s">
        <v>820</v>
      </c>
      <c r="AI84" s="90" t="s">
        <v>819</v>
      </c>
      <c r="AK84" s="89"/>
    </row>
    <row r="85" spans="1:37" ht="14.25" customHeight="1">
      <c r="A85" s="154">
        <f t="shared" si="11"/>
        <v>75</v>
      </c>
      <c r="B85" s="153" t="s">
        <v>1151</v>
      </c>
      <c r="C85" s="153" t="s">
        <v>1152</v>
      </c>
      <c r="D85" s="153" t="s">
        <v>1153</v>
      </c>
      <c r="E85" s="153" t="s">
        <v>814</v>
      </c>
      <c r="F85" s="153" t="s">
        <v>1154</v>
      </c>
      <c r="G85" s="153" t="s">
        <v>1155</v>
      </c>
      <c r="H85" s="153" t="s">
        <v>1156</v>
      </c>
      <c r="I85" s="153" t="s">
        <v>1150</v>
      </c>
      <c r="J85" s="155">
        <v>884420186847</v>
      </c>
      <c r="K85" s="155" t="s">
        <v>761</v>
      </c>
      <c r="L85" s="156">
        <v>370.49</v>
      </c>
      <c r="M85" s="157">
        <v>370.49</v>
      </c>
      <c r="N85" s="156">
        <v>0</v>
      </c>
      <c r="O85" s="157">
        <v>0</v>
      </c>
      <c r="P85" s="158">
        <v>0</v>
      </c>
      <c r="Q85" s="146" t="s">
        <v>1152</v>
      </c>
      <c r="R85" s="159"/>
      <c r="S85" s="146"/>
      <c r="T85" s="153" t="str">
        <f t="shared" ref="T85:U98" si="12">B85</f>
        <v>CE261A</v>
      </c>
      <c r="U85" s="153" t="str">
        <f t="shared" si="12"/>
        <v>648A</v>
      </c>
      <c r="V85" s="153" t="str">
        <f t="shared" ref="V85:V98" si="13">E85</f>
        <v>GJ</v>
      </c>
      <c r="W85" s="153" t="str">
        <f t="shared" ref="W85:W98" si="14">INDEX($B:$H,MATCH($T85,$B:$B,0),MATCH($U$9,$B$14:$H$14,0))</f>
        <v>HP 648A originele cyaan LaserJet tonercartridge</v>
      </c>
      <c r="X85" s="153" t="str">
        <f t="shared" ref="X85:X98" si="15">VLOOKUP($T85,$B:$I,8,0)</f>
        <v>HP Color LaserJet CP4025/CP4525</v>
      </c>
      <c r="Y85" s="155">
        <f t="shared" ref="Y85:Z98" si="16">J85</f>
        <v>884420186847</v>
      </c>
      <c r="Z85" s="155" t="str">
        <f t="shared" si="16"/>
        <v/>
      </c>
      <c r="AA85" s="156">
        <f t="shared" ref="AA85:AA98" si="17">INDEX($B:$P,MATCH($T85,$B:$B,0),MATCH($U$10,$B$11:$P$11,0))</f>
        <v>370.49</v>
      </c>
      <c r="AB85" s="157">
        <f t="shared" ref="AB85:AB98" si="18">INDEX($B:$P,MATCH($T85,$B:$B,0),MATCH($U$10&amp;2,$B$11:$P$11,0))</f>
        <v>370.49</v>
      </c>
      <c r="AC85" s="158">
        <f t="shared" ref="AC85:AC98" si="19">IFERROR(IF($AA85=0,"n/a",$AA85/$AB85-1),"0.0%")</f>
        <v>0</v>
      </c>
      <c r="AE85" s="90" t="s">
        <v>819</v>
      </c>
      <c r="AF85" s="90" t="s">
        <v>819</v>
      </c>
      <c r="AG85" s="160" t="s">
        <v>807</v>
      </c>
      <c r="AH85" s="90" t="s">
        <v>820</v>
      </c>
      <c r="AI85" s="90" t="s">
        <v>819</v>
      </c>
      <c r="AK85" s="89"/>
    </row>
    <row r="86" spans="1:37" ht="14.25" customHeight="1">
      <c r="A86" s="154">
        <f t="shared" si="11"/>
        <v>76</v>
      </c>
      <c r="B86" s="153" t="s">
        <v>1157</v>
      </c>
      <c r="C86" s="153" t="s">
        <v>1152</v>
      </c>
      <c r="D86" s="153" t="s">
        <v>1153</v>
      </c>
      <c r="E86" s="153" t="s">
        <v>814</v>
      </c>
      <c r="F86" s="153" t="s">
        <v>1158</v>
      </c>
      <c r="G86" s="153" t="s">
        <v>1159</v>
      </c>
      <c r="H86" s="153" t="s">
        <v>1160</v>
      </c>
      <c r="I86" s="153" t="s">
        <v>1150</v>
      </c>
      <c r="J86" s="155">
        <v>884420186854</v>
      </c>
      <c r="K86" s="155" t="s">
        <v>761</v>
      </c>
      <c r="L86" s="156">
        <v>370.49</v>
      </c>
      <c r="M86" s="157">
        <v>370.49</v>
      </c>
      <c r="N86" s="156">
        <v>0</v>
      </c>
      <c r="O86" s="157">
        <v>0</v>
      </c>
      <c r="P86" s="158">
        <v>0</v>
      </c>
      <c r="Q86" s="146" t="s">
        <v>1152</v>
      </c>
      <c r="R86" s="159"/>
      <c r="S86" s="146"/>
      <c r="T86" s="153" t="str">
        <f t="shared" si="12"/>
        <v>CE262A</v>
      </c>
      <c r="U86" s="153" t="str">
        <f t="shared" si="12"/>
        <v>648A</v>
      </c>
      <c r="V86" s="153" t="str">
        <f t="shared" si="13"/>
        <v>GJ</v>
      </c>
      <c r="W86" s="153" t="str">
        <f t="shared" si="14"/>
        <v>HP 648A originele gele LaserJet tonercartridge</v>
      </c>
      <c r="X86" s="153" t="str">
        <f t="shared" si="15"/>
        <v>HP Color LaserJet CP4025/CP4525</v>
      </c>
      <c r="Y86" s="155">
        <f t="shared" si="16"/>
        <v>884420186854</v>
      </c>
      <c r="Z86" s="155" t="str">
        <f t="shared" si="16"/>
        <v/>
      </c>
      <c r="AA86" s="156">
        <f t="shared" si="17"/>
        <v>370.49</v>
      </c>
      <c r="AB86" s="157">
        <f t="shared" si="18"/>
        <v>370.49</v>
      </c>
      <c r="AC86" s="158">
        <f t="shared" si="19"/>
        <v>0</v>
      </c>
      <c r="AE86" s="90" t="s">
        <v>819</v>
      </c>
      <c r="AF86" s="90" t="s">
        <v>819</v>
      </c>
      <c r="AG86" s="160" t="s">
        <v>807</v>
      </c>
      <c r="AH86" s="90" t="s">
        <v>820</v>
      </c>
      <c r="AI86" s="90" t="s">
        <v>819</v>
      </c>
      <c r="AK86" s="89"/>
    </row>
    <row r="87" spans="1:37" ht="14.25" customHeight="1">
      <c r="A87" s="154">
        <f t="shared" si="11"/>
        <v>77</v>
      </c>
      <c r="B87" s="153" t="s">
        <v>1161</v>
      </c>
      <c r="C87" s="153" t="s">
        <v>1152</v>
      </c>
      <c r="D87" s="153" t="s">
        <v>1153</v>
      </c>
      <c r="E87" s="153" t="s">
        <v>814</v>
      </c>
      <c r="F87" s="153" t="s">
        <v>1162</v>
      </c>
      <c r="G87" s="153" t="s">
        <v>1163</v>
      </c>
      <c r="H87" s="153" t="s">
        <v>1164</v>
      </c>
      <c r="I87" s="153" t="s">
        <v>1150</v>
      </c>
      <c r="J87" s="155">
        <v>884420186861</v>
      </c>
      <c r="K87" s="155" t="s">
        <v>761</v>
      </c>
      <c r="L87" s="156">
        <v>370.49</v>
      </c>
      <c r="M87" s="157">
        <v>370.49</v>
      </c>
      <c r="N87" s="156">
        <v>0</v>
      </c>
      <c r="O87" s="157">
        <v>0</v>
      </c>
      <c r="P87" s="158">
        <v>0</v>
      </c>
      <c r="Q87" s="146" t="s">
        <v>1152</v>
      </c>
      <c r="R87" s="159"/>
      <c r="S87" s="146"/>
      <c r="T87" s="153" t="str">
        <f t="shared" si="12"/>
        <v>CE263A</v>
      </c>
      <c r="U87" s="153" t="str">
        <f t="shared" si="12"/>
        <v>648A</v>
      </c>
      <c r="V87" s="153" t="str">
        <f t="shared" si="13"/>
        <v>GJ</v>
      </c>
      <c r="W87" s="153" t="str">
        <f t="shared" si="14"/>
        <v>HP 648A originele magenta LaserJet tonercartridge</v>
      </c>
      <c r="X87" s="153" t="str">
        <f t="shared" si="15"/>
        <v>HP Color LaserJet CP4025/CP4525</v>
      </c>
      <c r="Y87" s="155">
        <f t="shared" si="16"/>
        <v>884420186861</v>
      </c>
      <c r="Z87" s="155" t="str">
        <f t="shared" si="16"/>
        <v/>
      </c>
      <c r="AA87" s="156">
        <f t="shared" si="17"/>
        <v>370.49</v>
      </c>
      <c r="AB87" s="157">
        <f t="shared" si="18"/>
        <v>370.49</v>
      </c>
      <c r="AC87" s="158">
        <f t="shared" si="19"/>
        <v>0</v>
      </c>
      <c r="AE87" s="90" t="s">
        <v>819</v>
      </c>
      <c r="AF87" s="90" t="s">
        <v>819</v>
      </c>
      <c r="AG87" s="160" t="s">
        <v>807</v>
      </c>
      <c r="AH87" s="90" t="s">
        <v>820</v>
      </c>
      <c r="AI87" s="90" t="s">
        <v>819</v>
      </c>
      <c r="AK87" s="89"/>
    </row>
    <row r="88" spans="1:37" ht="14.25" customHeight="1">
      <c r="A88" s="154">
        <f t="shared" si="11"/>
        <v>78</v>
      </c>
      <c r="B88" s="153" t="s">
        <v>1165</v>
      </c>
      <c r="C88" s="153" t="s">
        <v>1166</v>
      </c>
      <c r="D88" s="153" t="s">
        <v>1167</v>
      </c>
      <c r="E88" s="153" t="s">
        <v>814</v>
      </c>
      <c r="F88" s="153" t="s">
        <v>1168</v>
      </c>
      <c r="G88" s="153" t="s">
        <v>1169</v>
      </c>
      <c r="H88" s="153" t="s">
        <v>1170</v>
      </c>
      <c r="I88" s="153" t="s">
        <v>1171</v>
      </c>
      <c r="J88" s="155">
        <v>884420186823</v>
      </c>
      <c r="K88" s="155" t="s">
        <v>761</v>
      </c>
      <c r="L88" s="156">
        <v>323.49</v>
      </c>
      <c r="M88" s="157">
        <v>323.49</v>
      </c>
      <c r="N88" s="156">
        <v>0</v>
      </c>
      <c r="O88" s="157">
        <v>0</v>
      </c>
      <c r="P88" s="158">
        <v>0</v>
      </c>
      <c r="Q88" s="146" t="s">
        <v>1166</v>
      </c>
      <c r="R88" s="159"/>
      <c r="S88" s="146"/>
      <c r="T88" s="153" t="str">
        <f t="shared" si="12"/>
        <v>CE260X</v>
      </c>
      <c r="U88" s="153" t="str">
        <f t="shared" si="12"/>
        <v>649X</v>
      </c>
      <c r="V88" s="153" t="str">
        <f t="shared" si="13"/>
        <v>GJ</v>
      </c>
      <c r="W88" s="153" t="str">
        <f t="shared" si="14"/>
        <v>HP 649X originele high-capacity zwarte LaserJet tonercartridge</v>
      </c>
      <c r="X88" s="153" t="str">
        <f t="shared" si="15"/>
        <v>HP Color LaserJet CP4525</v>
      </c>
      <c r="Y88" s="155">
        <f t="shared" si="16"/>
        <v>884420186823</v>
      </c>
      <c r="Z88" s="155" t="str">
        <f t="shared" si="16"/>
        <v/>
      </c>
      <c r="AA88" s="156">
        <f t="shared" si="17"/>
        <v>323.49</v>
      </c>
      <c r="AB88" s="157">
        <f t="shared" si="18"/>
        <v>323.49</v>
      </c>
      <c r="AC88" s="158">
        <f t="shared" si="19"/>
        <v>0</v>
      </c>
      <c r="AE88" s="90" t="s">
        <v>819</v>
      </c>
      <c r="AF88" s="90" t="s">
        <v>819</v>
      </c>
      <c r="AG88" s="160" t="s">
        <v>807</v>
      </c>
      <c r="AH88" s="90" t="s">
        <v>820</v>
      </c>
      <c r="AI88" s="90" t="s">
        <v>819</v>
      </c>
      <c r="AK88" s="89"/>
    </row>
    <row r="89" spans="1:37" ht="14.25" customHeight="1">
      <c r="A89" s="154">
        <f t="shared" si="11"/>
        <v>79</v>
      </c>
      <c r="B89" s="153" t="s">
        <v>1172</v>
      </c>
      <c r="C89" s="153" t="s">
        <v>1173</v>
      </c>
      <c r="D89" s="153" t="s">
        <v>1174</v>
      </c>
      <c r="E89" s="153" t="s">
        <v>814</v>
      </c>
      <c r="F89" s="153" t="s">
        <v>1175</v>
      </c>
      <c r="G89" s="153" t="s">
        <v>1176</v>
      </c>
      <c r="H89" s="153" t="s">
        <v>1177</v>
      </c>
      <c r="I89" s="153" t="s">
        <v>1178</v>
      </c>
      <c r="J89" s="155">
        <v>886112501112</v>
      </c>
      <c r="K89" s="155" t="s">
        <v>761</v>
      </c>
      <c r="L89" s="156">
        <v>264.49</v>
      </c>
      <c r="M89" s="157">
        <v>264.49</v>
      </c>
      <c r="N89" s="156">
        <v>0</v>
      </c>
      <c r="O89" s="157">
        <v>0</v>
      </c>
      <c r="P89" s="158">
        <v>0</v>
      </c>
      <c r="Q89" s="146" t="s">
        <v>1173</v>
      </c>
      <c r="R89" s="159"/>
      <c r="S89" s="146"/>
      <c r="T89" s="153" t="str">
        <f t="shared" si="12"/>
        <v>CF320A</v>
      </c>
      <c r="U89" s="153" t="str">
        <f t="shared" si="12"/>
        <v>652A</v>
      </c>
      <c r="V89" s="153" t="str">
        <f t="shared" si="13"/>
        <v>GJ</v>
      </c>
      <c r="W89" s="153" t="str">
        <f t="shared" si="14"/>
        <v>HP 652A originele zwarte LaserJet tonercartridge</v>
      </c>
      <c r="X89" s="153" t="str">
        <f t="shared" si="15"/>
        <v>HP Color LaserJet Enterprise M651/MFP M680</v>
      </c>
      <c r="Y89" s="155">
        <f t="shared" si="16"/>
        <v>886112501112</v>
      </c>
      <c r="Z89" s="155" t="str">
        <f t="shared" si="16"/>
        <v/>
      </c>
      <c r="AA89" s="156">
        <f t="shared" si="17"/>
        <v>264.49</v>
      </c>
      <c r="AB89" s="157">
        <f t="shared" si="18"/>
        <v>264.49</v>
      </c>
      <c r="AC89" s="158">
        <f t="shared" si="19"/>
        <v>0</v>
      </c>
      <c r="AE89" s="90" t="s">
        <v>819</v>
      </c>
      <c r="AF89" s="90" t="s">
        <v>819</v>
      </c>
      <c r="AG89" s="160" t="s">
        <v>807</v>
      </c>
      <c r="AH89" s="90" t="s">
        <v>820</v>
      </c>
      <c r="AI89" s="90" t="s">
        <v>819</v>
      </c>
      <c r="AJ89" s="81"/>
      <c r="AK89" s="89"/>
    </row>
    <row r="90" spans="1:37" ht="14.25" customHeight="1">
      <c r="A90" s="154">
        <f t="shared" si="11"/>
        <v>80</v>
      </c>
      <c r="B90" s="153" t="s">
        <v>1179</v>
      </c>
      <c r="C90" s="153" t="s">
        <v>1180</v>
      </c>
      <c r="D90" s="153" t="s">
        <v>1181</v>
      </c>
      <c r="E90" s="153" t="s">
        <v>814</v>
      </c>
      <c r="F90" s="153" t="s">
        <v>1182</v>
      </c>
      <c r="G90" s="153" t="s">
        <v>1183</v>
      </c>
      <c r="H90" s="153" t="s">
        <v>1184</v>
      </c>
      <c r="I90" s="153" t="s">
        <v>1185</v>
      </c>
      <c r="J90" s="155">
        <v>886112501129</v>
      </c>
      <c r="K90" s="155" t="s">
        <v>761</v>
      </c>
      <c r="L90" s="156">
        <v>318.99</v>
      </c>
      <c r="M90" s="157">
        <v>318.99</v>
      </c>
      <c r="N90" s="156">
        <v>0</v>
      </c>
      <c r="O90" s="157">
        <v>0</v>
      </c>
      <c r="P90" s="158">
        <v>0</v>
      </c>
      <c r="Q90" s="146" t="s">
        <v>1180</v>
      </c>
      <c r="R90" s="159"/>
      <c r="S90" s="146"/>
      <c r="T90" s="153" t="str">
        <f t="shared" si="12"/>
        <v>CF320X</v>
      </c>
      <c r="U90" s="153" t="str">
        <f t="shared" si="12"/>
        <v>653X</v>
      </c>
      <c r="V90" s="153" t="str">
        <f t="shared" si="13"/>
        <v>GJ</v>
      </c>
      <c r="W90" s="153" t="str">
        <f t="shared" si="14"/>
        <v>HP 653X originele high-capacity zwarte LaserJet tonercartridge</v>
      </c>
      <c r="X90" s="153" t="str">
        <f t="shared" si="15"/>
        <v>HP Color LaserJet Enterprise MFP M680</v>
      </c>
      <c r="Y90" s="155">
        <f t="shared" si="16"/>
        <v>886112501129</v>
      </c>
      <c r="Z90" s="155" t="str">
        <f t="shared" si="16"/>
        <v/>
      </c>
      <c r="AA90" s="156">
        <f t="shared" si="17"/>
        <v>318.99</v>
      </c>
      <c r="AB90" s="157">
        <f t="shared" si="18"/>
        <v>318.99</v>
      </c>
      <c r="AC90" s="158">
        <f t="shared" si="19"/>
        <v>0</v>
      </c>
      <c r="AE90" s="90" t="s">
        <v>819</v>
      </c>
      <c r="AF90" s="90" t="s">
        <v>819</v>
      </c>
      <c r="AG90" s="160" t="s">
        <v>807</v>
      </c>
      <c r="AH90" s="90" t="s">
        <v>820</v>
      </c>
      <c r="AI90" s="90" t="s">
        <v>819</v>
      </c>
      <c r="AJ90" s="81"/>
    </row>
    <row r="91" spans="1:37" ht="14.25" customHeight="1">
      <c r="A91" s="154">
        <f t="shared" si="11"/>
        <v>81</v>
      </c>
      <c r="B91" s="153" t="s">
        <v>1186</v>
      </c>
      <c r="C91" s="153" t="s">
        <v>1187</v>
      </c>
      <c r="D91" s="153" t="s">
        <v>1181</v>
      </c>
      <c r="E91" s="153" t="s">
        <v>814</v>
      </c>
      <c r="F91" s="153" t="s">
        <v>1188</v>
      </c>
      <c r="G91" s="153" t="s">
        <v>1189</v>
      </c>
      <c r="H91" s="153" t="s">
        <v>1190</v>
      </c>
      <c r="I91" s="153" t="s">
        <v>1185</v>
      </c>
      <c r="J91" s="155">
        <v>886112501136</v>
      </c>
      <c r="K91" s="155" t="s">
        <v>761</v>
      </c>
      <c r="L91" s="156">
        <v>429.49</v>
      </c>
      <c r="M91" s="157">
        <v>429.49</v>
      </c>
      <c r="N91" s="156">
        <v>0</v>
      </c>
      <c r="O91" s="157">
        <v>0</v>
      </c>
      <c r="P91" s="158">
        <v>0</v>
      </c>
      <c r="Q91" s="146" t="s">
        <v>1187</v>
      </c>
      <c r="R91" s="159"/>
      <c r="S91" s="146"/>
      <c r="T91" s="153" t="str">
        <f t="shared" si="12"/>
        <v>CF321A</v>
      </c>
      <c r="U91" s="153" t="str">
        <f t="shared" si="12"/>
        <v>653A</v>
      </c>
      <c r="V91" s="153" t="str">
        <f t="shared" si="13"/>
        <v>GJ</v>
      </c>
      <c r="W91" s="153" t="str">
        <f t="shared" si="14"/>
        <v>HP 653A originele cyaan LaserJet tonercartridge</v>
      </c>
      <c r="X91" s="153" t="str">
        <f t="shared" si="15"/>
        <v>HP Color LaserJet Enterprise MFP M680</v>
      </c>
      <c r="Y91" s="155">
        <f t="shared" si="16"/>
        <v>886112501136</v>
      </c>
      <c r="Z91" s="155" t="str">
        <f t="shared" si="16"/>
        <v/>
      </c>
      <c r="AA91" s="156">
        <f t="shared" si="17"/>
        <v>429.49</v>
      </c>
      <c r="AB91" s="157">
        <f t="shared" si="18"/>
        <v>429.49</v>
      </c>
      <c r="AC91" s="158">
        <f t="shared" si="19"/>
        <v>0</v>
      </c>
      <c r="AE91" s="90" t="s">
        <v>819</v>
      </c>
      <c r="AF91" s="90" t="s">
        <v>819</v>
      </c>
      <c r="AG91" s="160" t="s">
        <v>807</v>
      </c>
      <c r="AH91" s="90" t="s">
        <v>820</v>
      </c>
      <c r="AI91" s="90" t="s">
        <v>819</v>
      </c>
      <c r="AJ91" s="81"/>
    </row>
    <row r="92" spans="1:37" ht="14.25" customHeight="1">
      <c r="A92" s="154">
        <f t="shared" si="11"/>
        <v>82</v>
      </c>
      <c r="B92" s="153" t="s">
        <v>1191</v>
      </c>
      <c r="C92" s="153" t="s">
        <v>1187</v>
      </c>
      <c r="D92" s="153" t="s">
        <v>1181</v>
      </c>
      <c r="E92" s="153" t="s">
        <v>814</v>
      </c>
      <c r="F92" s="153" t="s">
        <v>1192</v>
      </c>
      <c r="G92" s="153" t="s">
        <v>1193</v>
      </c>
      <c r="H92" s="153" t="s">
        <v>1194</v>
      </c>
      <c r="I92" s="153" t="s">
        <v>1185</v>
      </c>
      <c r="J92" s="155">
        <v>886112501143</v>
      </c>
      <c r="K92" s="155" t="s">
        <v>761</v>
      </c>
      <c r="L92" s="156">
        <v>429.49</v>
      </c>
      <c r="M92" s="157">
        <v>429.49</v>
      </c>
      <c r="N92" s="156">
        <v>0</v>
      </c>
      <c r="O92" s="157">
        <v>0</v>
      </c>
      <c r="P92" s="158">
        <v>0</v>
      </c>
      <c r="Q92" s="146" t="s">
        <v>1187</v>
      </c>
      <c r="R92" s="159"/>
      <c r="S92" s="146"/>
      <c r="T92" s="153" t="str">
        <f t="shared" si="12"/>
        <v>CF322A</v>
      </c>
      <c r="U92" s="153" t="str">
        <f t="shared" si="12"/>
        <v>653A</v>
      </c>
      <c r="V92" s="153" t="str">
        <f t="shared" si="13"/>
        <v>GJ</v>
      </c>
      <c r="W92" s="153" t="str">
        <f t="shared" si="14"/>
        <v>HP 653A originele gele LaserJet tonercartridge</v>
      </c>
      <c r="X92" s="153" t="str">
        <f t="shared" si="15"/>
        <v>HP Color LaserJet Enterprise MFP M680</v>
      </c>
      <c r="Y92" s="155">
        <f t="shared" si="16"/>
        <v>886112501143</v>
      </c>
      <c r="Z92" s="155" t="str">
        <f t="shared" si="16"/>
        <v/>
      </c>
      <c r="AA92" s="156">
        <f t="shared" si="17"/>
        <v>429.49</v>
      </c>
      <c r="AB92" s="157">
        <f t="shared" si="18"/>
        <v>429.49</v>
      </c>
      <c r="AC92" s="158">
        <f t="shared" si="19"/>
        <v>0</v>
      </c>
      <c r="AE92" s="90" t="s">
        <v>819</v>
      </c>
      <c r="AF92" s="90" t="s">
        <v>819</v>
      </c>
      <c r="AG92" s="160" t="s">
        <v>807</v>
      </c>
      <c r="AH92" s="90" t="s">
        <v>820</v>
      </c>
      <c r="AI92" s="90" t="s">
        <v>819</v>
      </c>
      <c r="AJ92" s="81"/>
    </row>
    <row r="93" spans="1:37" ht="14.25" customHeight="1">
      <c r="A93" s="154">
        <f t="shared" si="11"/>
        <v>83</v>
      </c>
      <c r="B93" s="153" t="s">
        <v>1195</v>
      </c>
      <c r="C93" s="153" t="s">
        <v>1187</v>
      </c>
      <c r="D93" s="153" t="s">
        <v>1181</v>
      </c>
      <c r="E93" s="153" t="s">
        <v>814</v>
      </c>
      <c r="F93" s="153" t="s">
        <v>1196</v>
      </c>
      <c r="G93" s="153" t="s">
        <v>1197</v>
      </c>
      <c r="H93" s="153" t="s">
        <v>1198</v>
      </c>
      <c r="I93" s="153" t="s">
        <v>1185</v>
      </c>
      <c r="J93" s="155">
        <v>886112501150</v>
      </c>
      <c r="K93" s="155" t="s">
        <v>761</v>
      </c>
      <c r="L93" s="156">
        <v>429.49</v>
      </c>
      <c r="M93" s="157">
        <v>429.49</v>
      </c>
      <c r="N93" s="156">
        <v>0</v>
      </c>
      <c r="O93" s="157">
        <v>0</v>
      </c>
      <c r="P93" s="158">
        <v>0</v>
      </c>
      <c r="Q93" s="146" t="s">
        <v>1187</v>
      </c>
      <c r="R93" s="159"/>
      <c r="S93" s="146"/>
      <c r="T93" s="153" t="str">
        <f t="shared" si="12"/>
        <v>CF323A</v>
      </c>
      <c r="U93" s="153" t="str">
        <f t="shared" si="12"/>
        <v>653A</v>
      </c>
      <c r="V93" s="153" t="str">
        <f t="shared" si="13"/>
        <v>GJ</v>
      </c>
      <c r="W93" s="153" t="str">
        <f t="shared" si="14"/>
        <v>HP 653A originele magenta LaserJet tonercartridge</v>
      </c>
      <c r="X93" s="153" t="str">
        <f t="shared" si="15"/>
        <v>HP Color LaserJet Enterprise MFP M680</v>
      </c>
      <c r="Y93" s="155">
        <f t="shared" si="16"/>
        <v>886112501150</v>
      </c>
      <c r="Z93" s="155" t="str">
        <f t="shared" si="16"/>
        <v/>
      </c>
      <c r="AA93" s="156">
        <f t="shared" si="17"/>
        <v>429.49</v>
      </c>
      <c r="AB93" s="157">
        <f t="shared" si="18"/>
        <v>429.49</v>
      </c>
      <c r="AC93" s="158">
        <f t="shared" si="19"/>
        <v>0</v>
      </c>
      <c r="AE93" s="90" t="s">
        <v>819</v>
      </c>
      <c r="AF93" s="90" t="s">
        <v>819</v>
      </c>
      <c r="AG93" s="160" t="s">
        <v>807</v>
      </c>
      <c r="AH93" s="90" t="s">
        <v>820</v>
      </c>
      <c r="AI93" s="90" t="s">
        <v>819</v>
      </c>
      <c r="AJ93" s="81"/>
    </row>
    <row r="94" spans="1:37" ht="14.25" customHeight="1">
      <c r="A94" s="154">
        <f t="shared" si="11"/>
        <v>84</v>
      </c>
      <c r="B94" s="153" t="s">
        <v>1199</v>
      </c>
      <c r="C94" s="153" t="s">
        <v>1200</v>
      </c>
      <c r="D94" s="153" t="s">
        <v>1201</v>
      </c>
      <c r="E94" s="153" t="s">
        <v>814</v>
      </c>
      <c r="F94" s="153" t="s">
        <v>1202</v>
      </c>
      <c r="G94" s="153" t="s">
        <v>1203</v>
      </c>
      <c r="H94" s="153" t="s">
        <v>1204</v>
      </c>
      <c r="I94" s="153" t="s">
        <v>1205</v>
      </c>
      <c r="J94" s="155">
        <v>886112501174</v>
      </c>
      <c r="K94" s="155" t="s">
        <v>761</v>
      </c>
      <c r="L94" s="156">
        <v>347.49</v>
      </c>
      <c r="M94" s="157">
        <v>347.49</v>
      </c>
      <c r="N94" s="156">
        <v>0</v>
      </c>
      <c r="O94" s="157">
        <v>0</v>
      </c>
      <c r="P94" s="158">
        <v>0</v>
      </c>
      <c r="Q94" s="146" t="s">
        <v>1200</v>
      </c>
      <c r="R94" s="159"/>
      <c r="S94" s="146"/>
      <c r="T94" s="153" t="str">
        <f t="shared" si="12"/>
        <v>CF330X</v>
      </c>
      <c r="U94" s="153" t="str">
        <f t="shared" si="12"/>
        <v>654X</v>
      </c>
      <c r="V94" s="153" t="str">
        <f t="shared" si="13"/>
        <v>GJ</v>
      </c>
      <c r="W94" s="153" t="str">
        <f t="shared" si="14"/>
        <v>HP 654X originele high-capacity zwarte LaserJet tonercartridge</v>
      </c>
      <c r="X94" s="153" t="str">
        <f t="shared" si="15"/>
        <v>HP Color LaserJet Enterprise M651</v>
      </c>
      <c r="Y94" s="155">
        <f t="shared" si="16"/>
        <v>886112501174</v>
      </c>
      <c r="Z94" s="155" t="str">
        <f t="shared" si="16"/>
        <v/>
      </c>
      <c r="AA94" s="156">
        <f t="shared" si="17"/>
        <v>347.49</v>
      </c>
      <c r="AB94" s="157">
        <f t="shared" si="18"/>
        <v>347.49</v>
      </c>
      <c r="AC94" s="158">
        <f t="shared" si="19"/>
        <v>0</v>
      </c>
      <c r="AE94" s="90" t="s">
        <v>819</v>
      </c>
      <c r="AF94" s="90" t="s">
        <v>819</v>
      </c>
      <c r="AG94" s="160" t="s">
        <v>807</v>
      </c>
      <c r="AH94" s="90" t="s">
        <v>820</v>
      </c>
      <c r="AI94" s="90" t="s">
        <v>819</v>
      </c>
      <c r="AJ94" s="81"/>
    </row>
    <row r="95" spans="1:37" ht="14.25" customHeight="1">
      <c r="A95" s="154">
        <f t="shared" si="11"/>
        <v>85</v>
      </c>
      <c r="B95" s="153" t="s">
        <v>1206</v>
      </c>
      <c r="C95" s="153" t="s">
        <v>1207</v>
      </c>
      <c r="D95" s="153" t="s">
        <v>1201</v>
      </c>
      <c r="E95" s="153" t="s">
        <v>814</v>
      </c>
      <c r="F95" s="161" t="s">
        <v>1208</v>
      </c>
      <c r="G95" s="161" t="s">
        <v>1209</v>
      </c>
      <c r="H95" s="161" t="s">
        <v>1210</v>
      </c>
      <c r="I95" s="153" t="s">
        <v>1205</v>
      </c>
      <c r="J95" s="155">
        <v>886112501181</v>
      </c>
      <c r="K95" s="155" t="s">
        <v>761</v>
      </c>
      <c r="L95" s="156">
        <v>484.49</v>
      </c>
      <c r="M95" s="157">
        <v>484.49</v>
      </c>
      <c r="N95" s="156">
        <v>0</v>
      </c>
      <c r="O95" s="157">
        <v>0</v>
      </c>
      <c r="P95" s="158">
        <v>0</v>
      </c>
      <c r="Q95" s="146" t="s">
        <v>1207</v>
      </c>
      <c r="R95" s="159"/>
      <c r="S95" s="146"/>
      <c r="T95" s="153" t="str">
        <f t="shared" si="12"/>
        <v>CF331A</v>
      </c>
      <c r="U95" s="153" t="str">
        <f t="shared" si="12"/>
        <v>654A</v>
      </c>
      <c r="V95" s="153" t="str">
        <f t="shared" si="13"/>
        <v>GJ</v>
      </c>
      <c r="W95" s="153" t="str">
        <f t="shared" si="14"/>
        <v>HP 654A originele cyaan LaserJet tonercartridge</v>
      </c>
      <c r="X95" s="153" t="str">
        <f t="shared" si="15"/>
        <v>HP Color LaserJet Enterprise M651</v>
      </c>
      <c r="Y95" s="155">
        <f t="shared" si="16"/>
        <v>886112501181</v>
      </c>
      <c r="Z95" s="155" t="str">
        <f t="shared" si="16"/>
        <v/>
      </c>
      <c r="AA95" s="156">
        <f t="shared" si="17"/>
        <v>484.49</v>
      </c>
      <c r="AB95" s="157">
        <f t="shared" si="18"/>
        <v>484.49</v>
      </c>
      <c r="AC95" s="158">
        <f t="shared" si="19"/>
        <v>0</v>
      </c>
      <c r="AE95" s="90" t="s">
        <v>819</v>
      </c>
      <c r="AF95" s="90" t="s">
        <v>819</v>
      </c>
      <c r="AG95" s="160" t="s">
        <v>807</v>
      </c>
      <c r="AH95" s="90" t="s">
        <v>820</v>
      </c>
      <c r="AI95" s="90" t="s">
        <v>819</v>
      </c>
    </row>
    <row r="96" spans="1:37" ht="14.25" customHeight="1">
      <c r="A96" s="154">
        <f t="shared" si="11"/>
        <v>86</v>
      </c>
      <c r="B96" s="153" t="s">
        <v>1211</v>
      </c>
      <c r="C96" s="153" t="s">
        <v>1207</v>
      </c>
      <c r="D96" s="153" t="s">
        <v>1201</v>
      </c>
      <c r="E96" s="153" t="s">
        <v>814</v>
      </c>
      <c r="F96" s="153" t="s">
        <v>1212</v>
      </c>
      <c r="G96" s="153" t="s">
        <v>1213</v>
      </c>
      <c r="H96" s="153" t="s">
        <v>1214</v>
      </c>
      <c r="I96" s="153" t="s">
        <v>1215</v>
      </c>
      <c r="J96" s="155">
        <v>886112501198</v>
      </c>
      <c r="K96" s="155" t="s">
        <v>761</v>
      </c>
      <c r="L96" s="156">
        <v>484.49</v>
      </c>
      <c r="M96" s="157">
        <v>484.49</v>
      </c>
      <c r="N96" s="156">
        <v>0</v>
      </c>
      <c r="O96" s="157">
        <v>0</v>
      </c>
      <c r="P96" s="158">
        <v>0</v>
      </c>
      <c r="Q96" s="146" t="s">
        <v>1207</v>
      </c>
      <c r="R96" s="159"/>
      <c r="S96" s="146"/>
      <c r="T96" s="153" t="str">
        <f t="shared" si="12"/>
        <v>CF332A</v>
      </c>
      <c r="U96" s="153" t="str">
        <f t="shared" si="12"/>
        <v>654A</v>
      </c>
      <c r="V96" s="153" t="str">
        <f t="shared" si="13"/>
        <v>GJ</v>
      </c>
      <c r="W96" s="153" t="str">
        <f t="shared" si="14"/>
        <v>HP 654A originele gele LaserJet tonercartridge</v>
      </c>
      <c r="X96" s="153" t="str">
        <f t="shared" si="15"/>
        <v>HP Deskjet 3070A,HP Photosmart B8550/C53244/C5380/C63244/C6380/D5460,HP Photosmart e-Station C510a,HP Photosmart B010a/B109a, B109d/f,HP Photosmart Plus B209a/c, B210a/c,HP Photosmart Premium C309n/g, C310a,HP Photosmart Premium Fax C309a, C410b,HP Photosmart Wireless B109n, B110a/c/e,HP Photosmart eAIO 5510/5515/6510,HP Photosmart eAIO  7510, HP Deskjet 3520 e-AiO</v>
      </c>
      <c r="Y96" s="155">
        <f t="shared" si="16"/>
        <v>886112501198</v>
      </c>
      <c r="Z96" s="155" t="str">
        <f t="shared" si="16"/>
        <v/>
      </c>
      <c r="AA96" s="156">
        <f t="shared" si="17"/>
        <v>484.49</v>
      </c>
      <c r="AB96" s="157">
        <f t="shared" si="18"/>
        <v>484.49</v>
      </c>
      <c r="AC96" s="158">
        <f t="shared" si="19"/>
        <v>0</v>
      </c>
      <c r="AE96" s="90" t="s">
        <v>819</v>
      </c>
      <c r="AF96" s="90" t="s">
        <v>819</v>
      </c>
      <c r="AG96" s="160" t="s">
        <v>807</v>
      </c>
      <c r="AH96" s="90" t="s">
        <v>820</v>
      </c>
      <c r="AI96" s="90" t="s">
        <v>819</v>
      </c>
    </row>
    <row r="97" spans="1:37" ht="14.25" customHeight="1">
      <c r="A97" s="154">
        <f t="shared" si="11"/>
        <v>87</v>
      </c>
      <c r="B97" s="153" t="s">
        <v>1216</v>
      </c>
      <c r="C97" s="153" t="s">
        <v>1207</v>
      </c>
      <c r="D97" s="153" t="s">
        <v>1201</v>
      </c>
      <c r="E97" s="153" t="s">
        <v>814</v>
      </c>
      <c r="F97" s="161" t="s">
        <v>1217</v>
      </c>
      <c r="G97" s="161" t="s">
        <v>1218</v>
      </c>
      <c r="H97" s="161" t="s">
        <v>1219</v>
      </c>
      <c r="I97" s="161" t="s">
        <v>1205</v>
      </c>
      <c r="J97" s="155">
        <v>886112501204</v>
      </c>
      <c r="K97" s="155" t="s">
        <v>761</v>
      </c>
      <c r="L97" s="162">
        <v>484.49</v>
      </c>
      <c r="M97" s="163">
        <v>484.49</v>
      </c>
      <c r="N97" s="162">
        <v>0</v>
      </c>
      <c r="O97" s="163">
        <v>0</v>
      </c>
      <c r="P97" s="164">
        <v>0</v>
      </c>
      <c r="Q97" s="146" t="s">
        <v>1207</v>
      </c>
      <c r="R97" s="165"/>
      <c r="S97" s="166"/>
      <c r="T97" s="161" t="str">
        <f t="shared" si="12"/>
        <v>CF333A</v>
      </c>
      <c r="U97" s="161" t="str">
        <f t="shared" si="12"/>
        <v>654A</v>
      </c>
      <c r="V97" s="161" t="str">
        <f t="shared" si="13"/>
        <v>GJ</v>
      </c>
      <c r="W97" s="161" t="str">
        <f t="shared" si="14"/>
        <v>HP 654A originele magenta LaserJet tonercartridge</v>
      </c>
      <c r="X97" s="153" t="str">
        <f t="shared" si="15"/>
        <v>HP Color LaserJet Enterprise M651</v>
      </c>
      <c r="Y97" s="155">
        <f t="shared" si="16"/>
        <v>886112501204</v>
      </c>
      <c r="Z97" s="155" t="str">
        <f t="shared" si="16"/>
        <v/>
      </c>
      <c r="AA97" s="162">
        <f t="shared" si="17"/>
        <v>484.49</v>
      </c>
      <c r="AB97" s="163">
        <f t="shared" si="18"/>
        <v>484.49</v>
      </c>
      <c r="AC97" s="158">
        <f t="shared" si="19"/>
        <v>0</v>
      </c>
      <c r="AD97" s="167"/>
      <c r="AE97" s="160" t="s">
        <v>819</v>
      </c>
      <c r="AF97" s="160" t="s">
        <v>819</v>
      </c>
      <c r="AG97" s="160" t="s">
        <v>807</v>
      </c>
      <c r="AH97" s="160" t="s">
        <v>820</v>
      </c>
      <c r="AI97" s="90" t="s">
        <v>819</v>
      </c>
      <c r="AJ97" s="160"/>
    </row>
    <row r="98" spans="1:37" ht="14.25" customHeight="1">
      <c r="A98" s="154">
        <f t="shared" si="11"/>
        <v>88</v>
      </c>
      <c r="B98" s="153" t="s">
        <v>1220</v>
      </c>
      <c r="C98" s="153" t="s">
        <v>911</v>
      </c>
      <c r="D98" s="153" t="s">
        <v>905</v>
      </c>
      <c r="E98" s="153" t="s">
        <v>814</v>
      </c>
      <c r="F98" s="161" t="s">
        <v>1221</v>
      </c>
      <c r="G98" s="161" t="s">
        <v>1221</v>
      </c>
      <c r="H98" s="161" t="s">
        <v>1221</v>
      </c>
      <c r="I98" s="161" t="s">
        <v>1222</v>
      </c>
      <c r="J98" s="155">
        <v>190780576083</v>
      </c>
      <c r="K98" s="155" t="s">
        <v>761</v>
      </c>
      <c r="L98" s="162">
        <v>656.49</v>
      </c>
      <c r="M98" s="163">
        <v>656.49</v>
      </c>
      <c r="N98" s="162">
        <v>0</v>
      </c>
      <c r="O98" s="163">
        <v>0</v>
      </c>
      <c r="P98" s="164">
        <v>0</v>
      </c>
      <c r="Q98" s="146" t="s">
        <v>911</v>
      </c>
      <c r="R98" s="165"/>
      <c r="S98" s="166"/>
      <c r="T98" s="161" t="str">
        <f t="shared" si="12"/>
        <v>CF287XD</v>
      </c>
      <c r="U98" s="161" t="str">
        <f t="shared" si="12"/>
        <v>87X</v>
      </c>
      <c r="V98" s="161" t="str">
        <f t="shared" si="13"/>
        <v>GJ</v>
      </c>
      <c r="W98" s="161" t="str">
        <f t="shared" si="14"/>
        <v>HP 87X 2-pack High Yield Black Original LaserJet Toner Cartridges (CF287XD)</v>
      </c>
      <c r="X98" s="153" t="str">
        <f t="shared" si="15"/>
        <v>HP LaserJet Enterprise M506/MFP M527 &amp; LaserJet Pro M501</v>
      </c>
      <c r="Y98" s="155">
        <f t="shared" si="16"/>
        <v>190780576083</v>
      </c>
      <c r="Z98" s="155" t="str">
        <f t="shared" si="16"/>
        <v/>
      </c>
      <c r="AA98" s="162">
        <f t="shared" si="17"/>
        <v>656.49</v>
      </c>
      <c r="AB98" s="163">
        <f t="shared" si="18"/>
        <v>656.49</v>
      </c>
      <c r="AC98" s="158">
        <f t="shared" si="19"/>
        <v>0</v>
      </c>
      <c r="AD98" s="167"/>
      <c r="AE98" s="160" t="s">
        <v>819</v>
      </c>
      <c r="AF98" s="160" t="s">
        <v>819</v>
      </c>
      <c r="AG98" s="160" t="s">
        <v>807</v>
      </c>
      <c r="AH98" s="160" t="s">
        <v>1223</v>
      </c>
      <c r="AI98" s="90" t="s">
        <v>819</v>
      </c>
      <c r="AJ98" s="160"/>
    </row>
    <row r="99" spans="1:37" s="145" customFormat="1" ht="14.25" customHeight="1">
      <c r="A99" s="142">
        <f t="shared" si="11"/>
        <v>89</v>
      </c>
      <c r="B99" s="153" t="s">
        <v>1224</v>
      </c>
      <c r="C99" s="153"/>
      <c r="D99" s="153" t="s">
        <v>1224</v>
      </c>
      <c r="E99" s="153" t="s">
        <v>1224</v>
      </c>
      <c r="F99" s="153"/>
      <c r="G99" s="153"/>
      <c r="H99" s="153"/>
      <c r="I99" s="153"/>
      <c r="J99" s="155"/>
      <c r="K99" s="155"/>
      <c r="L99" s="156"/>
      <c r="M99" s="157"/>
      <c r="N99" s="156"/>
      <c r="O99" s="157"/>
      <c r="P99" s="158"/>
      <c r="Q99" s="146"/>
      <c r="R99" s="159"/>
      <c r="S99" s="146"/>
      <c r="T99" s="153" t="s">
        <v>1224</v>
      </c>
      <c r="U99" s="153"/>
      <c r="V99" s="153"/>
      <c r="W99" s="153"/>
      <c r="X99" s="153"/>
      <c r="Y99" s="155"/>
      <c r="Z99" s="155"/>
      <c r="AA99" s="156"/>
      <c r="AB99" s="157"/>
      <c r="AC99" s="158"/>
      <c r="AE99" s="148"/>
      <c r="AF99" s="148"/>
      <c r="AG99" s="151" t="s">
        <v>807</v>
      </c>
      <c r="AH99" s="148"/>
      <c r="AI99" s="148"/>
      <c r="AJ99" s="148" t="s">
        <v>810</v>
      </c>
      <c r="AK99" s="152"/>
    </row>
    <row r="100" spans="1:37" ht="14.25" customHeight="1">
      <c r="A100" s="154">
        <f t="shared" si="11"/>
        <v>90</v>
      </c>
      <c r="B100" s="153" t="s">
        <v>1225</v>
      </c>
      <c r="C100" s="153" t="s">
        <v>1226</v>
      </c>
      <c r="D100" s="153" t="s">
        <v>1227</v>
      </c>
      <c r="E100" s="153" t="s">
        <v>1228</v>
      </c>
      <c r="F100" s="153" t="s">
        <v>1229</v>
      </c>
      <c r="G100" s="153" t="s">
        <v>1230</v>
      </c>
      <c r="H100" s="153" t="s">
        <v>1231</v>
      </c>
      <c r="I100" s="153" t="s">
        <v>1232</v>
      </c>
      <c r="J100" s="155">
        <v>883585695775</v>
      </c>
      <c r="K100" s="155" t="s">
        <v>761</v>
      </c>
      <c r="L100" s="156">
        <v>113.99</v>
      </c>
      <c r="M100" s="157">
        <v>113.99</v>
      </c>
      <c r="N100" s="156">
        <v>0</v>
      </c>
      <c r="O100" s="157">
        <v>0</v>
      </c>
      <c r="P100" s="158">
        <v>0</v>
      </c>
      <c r="Q100" s="146" t="s">
        <v>1226</v>
      </c>
      <c r="R100" s="159"/>
      <c r="S100" s="146"/>
      <c r="T100" s="153" t="str">
        <f t="shared" ref="T100:U131" si="20">B100</f>
        <v>CE505A</v>
      </c>
      <c r="U100" s="153" t="str">
        <f t="shared" si="20"/>
        <v>05A</v>
      </c>
      <c r="V100" s="153" t="str">
        <f t="shared" ref="V100:V158" si="21">E100</f>
        <v>GN</v>
      </c>
      <c r="W100" s="153" t="str">
        <f t="shared" ref="W100:W158" si="22">INDEX($B:$H,MATCH($T100,$B:$B,0),MATCH($U$9,$B$14:$H$14,0))</f>
        <v>HP 05A originele zwarte LaserJet tonercartridge</v>
      </c>
      <c r="X100" s="153" t="str">
        <f t="shared" ref="X100:X158" si="23">VLOOKUP($T100,$B:$I,8,0)</f>
        <v>HP LaserJet P2035/P2055</v>
      </c>
      <c r="Y100" s="155">
        <f t="shared" ref="Y100:Z131" si="24">J100</f>
        <v>883585695775</v>
      </c>
      <c r="Z100" s="155" t="str">
        <f t="shared" si="24"/>
        <v/>
      </c>
      <c r="AA100" s="156">
        <f t="shared" ref="AA100:AA158" si="25">INDEX($B:$P,MATCH($T100,$B:$B,0),MATCH($U$10,$B$11:$P$11,0))</f>
        <v>113.99</v>
      </c>
      <c r="AB100" s="157">
        <f t="shared" ref="AB100:AB158" si="26">INDEX($B:$P,MATCH($T100,$B:$B,0),MATCH($U$10&amp;2,$B$11:$P$11,0))</f>
        <v>113.99</v>
      </c>
      <c r="AC100" s="158">
        <f t="shared" ref="AC100:AC158" si="27">IFERROR(IF($AA100=0,"n/a",$AA100/$AB100-1),"0.0%")</f>
        <v>0</v>
      </c>
      <c r="AE100" s="90" t="s">
        <v>819</v>
      </c>
      <c r="AF100" s="90" t="s">
        <v>819</v>
      </c>
      <c r="AG100" s="160" t="s">
        <v>807</v>
      </c>
      <c r="AH100" s="90" t="s">
        <v>820</v>
      </c>
      <c r="AI100" s="90" t="s">
        <v>819</v>
      </c>
    </row>
    <row r="101" spans="1:37" ht="14.25" customHeight="1">
      <c r="A101" s="154">
        <f t="shared" si="11"/>
        <v>91</v>
      </c>
      <c r="B101" s="153" t="s">
        <v>1233</v>
      </c>
      <c r="C101" s="153" t="s">
        <v>1226</v>
      </c>
      <c r="D101" s="153" t="s">
        <v>1227</v>
      </c>
      <c r="E101" s="153" t="s">
        <v>1228</v>
      </c>
      <c r="F101" s="153" t="s">
        <v>1234</v>
      </c>
      <c r="G101" s="153" t="s">
        <v>1235</v>
      </c>
      <c r="H101" s="153" t="s">
        <v>1236</v>
      </c>
      <c r="I101" s="153" t="s">
        <v>1237</v>
      </c>
      <c r="J101" s="155">
        <v>886111645091</v>
      </c>
      <c r="K101" s="155" t="s">
        <v>761</v>
      </c>
      <c r="L101" s="156">
        <v>204.99</v>
      </c>
      <c r="M101" s="157">
        <v>204.99</v>
      </c>
      <c r="N101" s="156">
        <v>0</v>
      </c>
      <c r="O101" s="157">
        <v>0</v>
      </c>
      <c r="P101" s="158">
        <v>0</v>
      </c>
      <c r="Q101" s="146" t="s">
        <v>1226</v>
      </c>
      <c r="R101" s="159"/>
      <c r="S101" s="146"/>
      <c r="T101" s="153" t="str">
        <f t="shared" si="20"/>
        <v>CE505D</v>
      </c>
      <c r="U101" s="153" t="str">
        <f t="shared" si="20"/>
        <v>05A</v>
      </c>
      <c r="V101" s="153" t="str">
        <f t="shared" si="21"/>
        <v>GN</v>
      </c>
      <c r="W101" s="153" t="str">
        <f t="shared" si="22"/>
        <v>HP 05A originele zwarte LaserJet tonercartridge, 2-pack</v>
      </c>
      <c r="X101" s="153" t="str">
        <f t="shared" si="23"/>
        <v>HP LJ P2035/P2055</v>
      </c>
      <c r="Y101" s="155">
        <f t="shared" si="24"/>
        <v>886111645091</v>
      </c>
      <c r="Z101" s="155" t="str">
        <f t="shared" si="24"/>
        <v/>
      </c>
      <c r="AA101" s="156">
        <f t="shared" si="25"/>
        <v>204.99</v>
      </c>
      <c r="AB101" s="157">
        <f t="shared" si="26"/>
        <v>204.99</v>
      </c>
      <c r="AC101" s="158">
        <f t="shared" si="27"/>
        <v>0</v>
      </c>
      <c r="AE101" s="90" t="s">
        <v>819</v>
      </c>
      <c r="AF101" s="90" t="s">
        <v>819</v>
      </c>
      <c r="AG101" s="160" t="s">
        <v>807</v>
      </c>
      <c r="AH101" s="90" t="s">
        <v>820</v>
      </c>
      <c r="AI101" s="90" t="s">
        <v>819</v>
      </c>
    </row>
    <row r="102" spans="1:37" ht="14.25" customHeight="1">
      <c r="A102" s="154">
        <f t="shared" si="11"/>
        <v>92</v>
      </c>
      <c r="B102" s="153" t="s">
        <v>1238</v>
      </c>
      <c r="C102" s="153" t="s">
        <v>1239</v>
      </c>
      <c r="D102" s="153" t="s">
        <v>1227</v>
      </c>
      <c r="E102" s="153" t="s">
        <v>1228</v>
      </c>
      <c r="F102" s="153" t="s">
        <v>1240</v>
      </c>
      <c r="G102" s="153" t="s">
        <v>1241</v>
      </c>
      <c r="H102" s="153" t="s">
        <v>1242</v>
      </c>
      <c r="I102" s="153" t="s">
        <v>1243</v>
      </c>
      <c r="J102" s="155">
        <v>883585695782</v>
      </c>
      <c r="K102" s="155" t="s">
        <v>761</v>
      </c>
      <c r="L102" s="156">
        <v>208.99</v>
      </c>
      <c r="M102" s="157">
        <v>208.99</v>
      </c>
      <c r="N102" s="156">
        <v>0</v>
      </c>
      <c r="O102" s="157">
        <v>0</v>
      </c>
      <c r="P102" s="158">
        <v>0</v>
      </c>
      <c r="Q102" s="146" t="s">
        <v>1239</v>
      </c>
      <c r="R102" s="159"/>
      <c r="S102" s="146"/>
      <c r="T102" s="153" t="str">
        <f t="shared" si="20"/>
        <v>CE505X</v>
      </c>
      <c r="U102" s="153" t="str">
        <f t="shared" si="20"/>
        <v>05X</v>
      </c>
      <c r="V102" s="153" t="str">
        <f t="shared" si="21"/>
        <v>GN</v>
      </c>
      <c r="W102" s="153" t="str">
        <f t="shared" si="22"/>
        <v>HP 05X originele high-capacity zwarte LaserJet tonercartridge</v>
      </c>
      <c r="X102" s="153" t="str">
        <f t="shared" si="23"/>
        <v>HP LaserJet P2055</v>
      </c>
      <c r="Y102" s="155">
        <f t="shared" si="24"/>
        <v>883585695782</v>
      </c>
      <c r="Z102" s="155" t="str">
        <f t="shared" si="24"/>
        <v/>
      </c>
      <c r="AA102" s="156">
        <f t="shared" si="25"/>
        <v>208.99</v>
      </c>
      <c r="AB102" s="157">
        <f t="shared" si="26"/>
        <v>208.99</v>
      </c>
      <c r="AC102" s="158">
        <f t="shared" si="27"/>
        <v>0</v>
      </c>
      <c r="AE102" s="90" t="s">
        <v>819</v>
      </c>
      <c r="AF102" s="90" t="s">
        <v>819</v>
      </c>
      <c r="AG102" s="160" t="s">
        <v>807</v>
      </c>
      <c r="AH102" s="90" t="s">
        <v>820</v>
      </c>
      <c r="AI102" s="90" t="s">
        <v>819</v>
      </c>
    </row>
    <row r="103" spans="1:37" ht="14.25" customHeight="1">
      <c r="A103" s="154">
        <f t="shared" si="11"/>
        <v>93</v>
      </c>
      <c r="B103" s="153" t="s">
        <v>1244</v>
      </c>
      <c r="C103" s="153" t="s">
        <v>1239</v>
      </c>
      <c r="D103" s="153" t="s">
        <v>1227</v>
      </c>
      <c r="E103" s="153" t="s">
        <v>1228</v>
      </c>
      <c r="F103" s="153" t="s">
        <v>1245</v>
      </c>
      <c r="G103" s="153" t="s">
        <v>1246</v>
      </c>
      <c r="H103" s="153" t="s">
        <v>1247</v>
      </c>
      <c r="I103" s="153" t="s">
        <v>1248</v>
      </c>
      <c r="J103" s="155">
        <v>884962660058</v>
      </c>
      <c r="K103" s="155" t="s">
        <v>761</v>
      </c>
      <c r="L103" s="156">
        <v>375.49</v>
      </c>
      <c r="M103" s="157">
        <v>375.49</v>
      </c>
      <c r="N103" s="156">
        <v>0</v>
      </c>
      <c r="O103" s="157">
        <v>0</v>
      </c>
      <c r="P103" s="158">
        <v>0</v>
      </c>
      <c r="Q103" s="146" t="s">
        <v>1239</v>
      </c>
      <c r="R103" s="159"/>
      <c r="S103" s="146"/>
      <c r="T103" s="153" t="str">
        <f t="shared" si="20"/>
        <v>CE505XD</v>
      </c>
      <c r="U103" s="153" t="str">
        <f t="shared" si="20"/>
        <v>05X</v>
      </c>
      <c r="V103" s="153" t="str">
        <f t="shared" si="21"/>
        <v>GN</v>
      </c>
      <c r="W103" s="153" t="str">
        <f t="shared" si="22"/>
        <v>HP 05X originele high-capacity zwarte LaserJet tonercartridge, 2-pack</v>
      </c>
      <c r="X103" s="153" t="str">
        <f t="shared" si="23"/>
        <v>HP LaserJet P2055/d/dn</v>
      </c>
      <c r="Y103" s="155">
        <f t="shared" si="24"/>
        <v>884962660058</v>
      </c>
      <c r="Z103" s="155" t="str">
        <f t="shared" si="24"/>
        <v/>
      </c>
      <c r="AA103" s="156">
        <f t="shared" si="25"/>
        <v>375.49</v>
      </c>
      <c r="AB103" s="157">
        <f t="shared" si="26"/>
        <v>375.49</v>
      </c>
      <c r="AC103" s="158">
        <f t="shared" si="27"/>
        <v>0</v>
      </c>
      <c r="AE103" s="90" t="s">
        <v>819</v>
      </c>
      <c r="AF103" s="90" t="s">
        <v>819</v>
      </c>
      <c r="AG103" s="160" t="s">
        <v>807</v>
      </c>
      <c r="AH103" s="90" t="s">
        <v>820</v>
      </c>
      <c r="AI103" s="90" t="s">
        <v>819</v>
      </c>
    </row>
    <row r="104" spans="1:37" ht="14.25" customHeight="1">
      <c r="A104" s="154">
        <f t="shared" si="11"/>
        <v>94</v>
      </c>
      <c r="B104" s="153" t="s">
        <v>1249</v>
      </c>
      <c r="C104" s="153" t="s">
        <v>1250</v>
      </c>
      <c r="D104" s="153" t="s">
        <v>1251</v>
      </c>
      <c r="E104" s="153" t="s">
        <v>1228</v>
      </c>
      <c r="F104" s="153" t="s">
        <v>1252</v>
      </c>
      <c r="G104" s="153" t="s">
        <v>1253</v>
      </c>
      <c r="H104" s="153" t="s">
        <v>1254</v>
      </c>
      <c r="I104" s="153" t="s">
        <v>1255</v>
      </c>
      <c r="J104" s="155">
        <v>808736420389</v>
      </c>
      <c r="K104" s="155" t="s">
        <v>761</v>
      </c>
      <c r="L104" s="156">
        <v>129.49</v>
      </c>
      <c r="M104" s="157">
        <v>129.49</v>
      </c>
      <c r="N104" s="156">
        <v>0</v>
      </c>
      <c r="O104" s="157">
        <v>0</v>
      </c>
      <c r="P104" s="158">
        <v>0</v>
      </c>
      <c r="Q104" s="146" t="s">
        <v>1250</v>
      </c>
      <c r="R104" s="159"/>
      <c r="S104" s="146"/>
      <c r="T104" s="153" t="str">
        <f t="shared" si="20"/>
        <v>Q2613A</v>
      </c>
      <c r="U104" s="153" t="str">
        <f t="shared" si="20"/>
        <v>13A</v>
      </c>
      <c r="V104" s="153" t="str">
        <f t="shared" si="21"/>
        <v>GN</v>
      </c>
      <c r="W104" s="153" t="str">
        <f t="shared" si="22"/>
        <v>HP 13A originele zwarte LaserJet tonercartridge</v>
      </c>
      <c r="X104" s="153" t="str">
        <f t="shared" si="23"/>
        <v>HP LaserJet 1300</v>
      </c>
      <c r="Y104" s="155">
        <f t="shared" si="24"/>
        <v>808736420389</v>
      </c>
      <c r="Z104" s="155" t="str">
        <f t="shared" si="24"/>
        <v/>
      </c>
      <c r="AA104" s="156">
        <f t="shared" si="25"/>
        <v>129.49</v>
      </c>
      <c r="AB104" s="157">
        <f t="shared" si="26"/>
        <v>129.49</v>
      </c>
      <c r="AC104" s="158">
        <f t="shared" si="27"/>
        <v>0</v>
      </c>
      <c r="AE104" s="90" t="s">
        <v>819</v>
      </c>
      <c r="AF104" s="90" t="s">
        <v>819</v>
      </c>
      <c r="AG104" s="160" t="s">
        <v>807</v>
      </c>
      <c r="AH104" s="90" t="s">
        <v>820</v>
      </c>
      <c r="AI104" s="90" t="s">
        <v>819</v>
      </c>
    </row>
    <row r="105" spans="1:37" ht="14.25" customHeight="1">
      <c r="A105" s="154">
        <f t="shared" si="11"/>
        <v>95</v>
      </c>
      <c r="B105" s="153" t="s">
        <v>1256</v>
      </c>
      <c r="C105" s="153" t="s">
        <v>1257</v>
      </c>
      <c r="D105" s="153" t="s">
        <v>1251</v>
      </c>
      <c r="E105" s="153" t="s">
        <v>1228</v>
      </c>
      <c r="F105" s="153" t="s">
        <v>1258</v>
      </c>
      <c r="G105" s="153" t="s">
        <v>1259</v>
      </c>
      <c r="H105" s="153" t="s">
        <v>1260</v>
      </c>
      <c r="I105" s="153" t="s">
        <v>1255</v>
      </c>
      <c r="J105" s="155">
        <v>808736420396</v>
      </c>
      <c r="K105" s="155" t="s">
        <v>761</v>
      </c>
      <c r="L105" s="156">
        <v>160.49</v>
      </c>
      <c r="M105" s="157">
        <v>160.49</v>
      </c>
      <c r="N105" s="156">
        <v>0</v>
      </c>
      <c r="O105" s="157">
        <v>0</v>
      </c>
      <c r="P105" s="158">
        <v>0</v>
      </c>
      <c r="Q105" s="146" t="s">
        <v>1257</v>
      </c>
      <c r="R105" s="159"/>
      <c r="S105" s="146"/>
      <c r="T105" s="153" t="str">
        <f t="shared" si="20"/>
        <v>Q2613X</v>
      </c>
      <c r="U105" s="153" t="str">
        <f t="shared" si="20"/>
        <v>13X</v>
      </c>
      <c r="V105" s="153" t="str">
        <f t="shared" si="21"/>
        <v>GN</v>
      </c>
      <c r="W105" s="153" t="str">
        <f t="shared" si="22"/>
        <v>HP 13X originele high-capacity zwarte LaserJet tonercartridge</v>
      </c>
      <c r="X105" s="153" t="str">
        <f t="shared" si="23"/>
        <v>HP LaserJet 1300</v>
      </c>
      <c r="Y105" s="155">
        <f t="shared" si="24"/>
        <v>808736420396</v>
      </c>
      <c r="Z105" s="155" t="str">
        <f t="shared" si="24"/>
        <v/>
      </c>
      <c r="AA105" s="156">
        <f t="shared" si="25"/>
        <v>160.49</v>
      </c>
      <c r="AB105" s="157">
        <f t="shared" si="26"/>
        <v>160.49</v>
      </c>
      <c r="AC105" s="158">
        <f t="shared" si="27"/>
        <v>0</v>
      </c>
      <c r="AE105" s="90" t="s">
        <v>828</v>
      </c>
      <c r="AF105" s="90" t="s">
        <v>819</v>
      </c>
      <c r="AG105" s="160" t="s">
        <v>807</v>
      </c>
      <c r="AH105" s="90" t="s">
        <v>820</v>
      </c>
      <c r="AI105" s="90" t="s">
        <v>819</v>
      </c>
    </row>
    <row r="106" spans="1:37" ht="14.25" customHeight="1">
      <c r="A106" s="154">
        <f t="shared" si="11"/>
        <v>96</v>
      </c>
      <c r="B106" s="153" t="s">
        <v>1261</v>
      </c>
      <c r="C106" s="153" t="s">
        <v>1262</v>
      </c>
      <c r="D106" s="153" t="s">
        <v>1263</v>
      </c>
      <c r="E106" s="153" t="s">
        <v>1228</v>
      </c>
      <c r="F106" s="153" t="s">
        <v>1264</v>
      </c>
      <c r="G106" s="153" t="s">
        <v>1264</v>
      </c>
      <c r="H106" s="153" t="s">
        <v>1264</v>
      </c>
      <c r="I106" s="153" t="s">
        <v>1265</v>
      </c>
      <c r="J106" s="155">
        <v>725184518454</v>
      </c>
      <c r="K106" s="155" t="s">
        <v>761</v>
      </c>
      <c r="L106" s="156">
        <v>110.49</v>
      </c>
      <c r="M106" s="157">
        <v>110.49</v>
      </c>
      <c r="N106" s="156">
        <v>0</v>
      </c>
      <c r="O106" s="157">
        <v>0</v>
      </c>
      <c r="P106" s="158">
        <v>0</v>
      </c>
      <c r="Q106" s="146" t="s">
        <v>1262</v>
      </c>
      <c r="R106" s="159"/>
      <c r="S106" s="146"/>
      <c r="T106" s="153" t="str">
        <f t="shared" si="20"/>
        <v>C7115A</v>
      </c>
      <c r="U106" s="153" t="str">
        <f t="shared" si="20"/>
        <v>15A</v>
      </c>
      <c r="V106" s="153" t="str">
        <f t="shared" si="21"/>
        <v>GN</v>
      </c>
      <c r="W106" s="153" t="str">
        <f t="shared" si="22"/>
        <v>HP 15A Black Original LaserJet Toner Cartridge</v>
      </c>
      <c r="X106" s="153" t="str">
        <f t="shared" si="23"/>
        <v>HP LaserJet 1000/1000w/1005w/1200/3300 mfp</v>
      </c>
      <c r="Y106" s="155">
        <f t="shared" si="24"/>
        <v>725184518454</v>
      </c>
      <c r="Z106" s="155" t="str">
        <f t="shared" si="24"/>
        <v/>
      </c>
      <c r="AA106" s="156">
        <f t="shared" si="25"/>
        <v>110.49</v>
      </c>
      <c r="AB106" s="157">
        <f t="shared" si="26"/>
        <v>110.49</v>
      </c>
      <c r="AC106" s="158">
        <f t="shared" si="27"/>
        <v>0</v>
      </c>
      <c r="AE106" s="90" t="s">
        <v>819</v>
      </c>
      <c r="AF106" s="90" t="s">
        <v>819</v>
      </c>
      <c r="AG106" s="160" t="s">
        <v>807</v>
      </c>
      <c r="AH106" s="90" t="s">
        <v>820</v>
      </c>
      <c r="AI106" s="90" t="s">
        <v>819</v>
      </c>
    </row>
    <row r="107" spans="1:37" ht="14.25" customHeight="1">
      <c r="A107" s="154">
        <f t="shared" si="11"/>
        <v>97</v>
      </c>
      <c r="B107" s="153" t="s">
        <v>1266</v>
      </c>
      <c r="C107" s="153" t="s">
        <v>1267</v>
      </c>
      <c r="D107" s="153" t="s">
        <v>1263</v>
      </c>
      <c r="E107" s="161" t="s">
        <v>1228</v>
      </c>
      <c r="F107" s="153" t="s">
        <v>1268</v>
      </c>
      <c r="G107" s="153" t="s">
        <v>1269</v>
      </c>
      <c r="H107" s="153" t="s">
        <v>1270</v>
      </c>
      <c r="I107" s="153" t="s">
        <v>1271</v>
      </c>
      <c r="J107" s="155">
        <v>725184518461</v>
      </c>
      <c r="K107" s="155" t="s">
        <v>761</v>
      </c>
      <c r="L107" s="156">
        <v>120.49</v>
      </c>
      <c r="M107" s="157">
        <v>120.49</v>
      </c>
      <c r="N107" s="156">
        <v>0</v>
      </c>
      <c r="O107" s="157">
        <v>0</v>
      </c>
      <c r="P107" s="158">
        <v>0</v>
      </c>
      <c r="Q107" s="146" t="s">
        <v>1267</v>
      </c>
      <c r="R107" s="159"/>
      <c r="S107" s="146"/>
      <c r="T107" s="153" t="str">
        <f t="shared" si="20"/>
        <v>C7115X</v>
      </c>
      <c r="U107" s="153" t="str">
        <f t="shared" si="20"/>
        <v>15X</v>
      </c>
      <c r="V107" s="153" t="str">
        <f t="shared" si="21"/>
        <v>GN</v>
      </c>
      <c r="W107" s="153" t="str">
        <f t="shared" si="22"/>
        <v>HP 15X originele high-capacity zwarte LaserJet tonercartridge</v>
      </c>
      <c r="X107" s="153" t="str">
        <f t="shared" si="23"/>
        <v>HP LaserJet 1200/1220/3300 mfp</v>
      </c>
      <c r="Y107" s="155">
        <f t="shared" si="24"/>
        <v>725184518461</v>
      </c>
      <c r="Z107" s="155" t="str">
        <f t="shared" si="24"/>
        <v/>
      </c>
      <c r="AA107" s="156">
        <f t="shared" si="25"/>
        <v>120.49</v>
      </c>
      <c r="AB107" s="157">
        <f t="shared" si="26"/>
        <v>120.49</v>
      </c>
      <c r="AC107" s="158">
        <f t="shared" si="27"/>
        <v>0</v>
      </c>
      <c r="AE107" s="90" t="s">
        <v>828</v>
      </c>
      <c r="AF107" s="90" t="s">
        <v>819</v>
      </c>
      <c r="AG107" s="160" t="s">
        <v>807</v>
      </c>
      <c r="AH107" s="90" t="s">
        <v>820</v>
      </c>
      <c r="AI107" s="90" t="s">
        <v>819</v>
      </c>
      <c r="AJ107" s="89"/>
      <c r="AK107" s="89"/>
    </row>
    <row r="108" spans="1:37" ht="14.25" customHeight="1">
      <c r="A108" s="154">
        <f t="shared" si="11"/>
        <v>98</v>
      </c>
      <c r="B108" s="153" t="s">
        <v>1272</v>
      </c>
      <c r="C108" s="153" t="s">
        <v>1273</v>
      </c>
      <c r="D108" s="153" t="s">
        <v>1274</v>
      </c>
      <c r="E108" s="153" t="s">
        <v>1228</v>
      </c>
      <c r="F108" s="153" t="s">
        <v>1275</v>
      </c>
      <c r="G108" s="153" t="s">
        <v>1276</v>
      </c>
      <c r="H108" s="153" t="s">
        <v>1277</v>
      </c>
      <c r="I108" s="153" t="s">
        <v>1278</v>
      </c>
      <c r="J108" s="155">
        <v>808736420617</v>
      </c>
      <c r="K108" s="155" t="s">
        <v>761</v>
      </c>
      <c r="L108" s="156">
        <v>112.49</v>
      </c>
      <c r="M108" s="157">
        <v>112.49</v>
      </c>
      <c r="N108" s="156">
        <v>0</v>
      </c>
      <c r="O108" s="157">
        <v>0</v>
      </c>
      <c r="P108" s="158">
        <v>0</v>
      </c>
      <c r="Q108" s="146" t="s">
        <v>1273</v>
      </c>
      <c r="R108" s="159"/>
      <c r="S108" s="146"/>
      <c r="T108" s="153" t="str">
        <f t="shared" si="20"/>
        <v>Q2624A</v>
      </c>
      <c r="U108" s="153" t="str">
        <f t="shared" si="20"/>
        <v>24A</v>
      </c>
      <c r="V108" s="153" t="str">
        <f t="shared" si="21"/>
        <v>GN</v>
      </c>
      <c r="W108" s="153" t="str">
        <f t="shared" si="22"/>
        <v>HP 24A originele zwarte LaserJet tonercartridge</v>
      </c>
      <c r="X108" s="153" t="str">
        <f t="shared" si="23"/>
        <v>HP LaserJet 1150 printer</v>
      </c>
      <c r="Y108" s="155">
        <f t="shared" si="24"/>
        <v>808736420617</v>
      </c>
      <c r="Z108" s="155" t="str">
        <f t="shared" si="24"/>
        <v/>
      </c>
      <c r="AA108" s="156">
        <f t="shared" si="25"/>
        <v>112.49</v>
      </c>
      <c r="AB108" s="157">
        <f t="shared" si="26"/>
        <v>112.49</v>
      </c>
      <c r="AC108" s="158">
        <f t="shared" si="27"/>
        <v>0</v>
      </c>
      <c r="AE108" s="90" t="s">
        <v>819</v>
      </c>
      <c r="AF108" s="90" t="s">
        <v>819</v>
      </c>
      <c r="AG108" s="160" t="s">
        <v>807</v>
      </c>
      <c r="AH108" s="90" t="s">
        <v>820</v>
      </c>
      <c r="AI108" s="90" t="s">
        <v>819</v>
      </c>
      <c r="AJ108" s="89"/>
      <c r="AK108" s="89"/>
    </row>
    <row r="109" spans="1:37" ht="14.25" customHeight="1">
      <c r="A109" s="154">
        <f t="shared" si="11"/>
        <v>99</v>
      </c>
      <c r="B109" s="153" t="s">
        <v>1279</v>
      </c>
      <c r="C109" s="153" t="s">
        <v>1280</v>
      </c>
      <c r="D109" s="153" t="s">
        <v>1281</v>
      </c>
      <c r="E109" s="153" t="s">
        <v>1228</v>
      </c>
      <c r="F109" s="153" t="s">
        <v>1282</v>
      </c>
      <c r="G109" s="153" t="s">
        <v>1283</v>
      </c>
      <c r="H109" s="153" t="s">
        <v>1284</v>
      </c>
      <c r="I109" s="153" t="s">
        <v>1285</v>
      </c>
      <c r="J109" s="155">
        <v>889296154761</v>
      </c>
      <c r="K109" s="155" t="s">
        <v>761</v>
      </c>
      <c r="L109" s="156">
        <v>143.99</v>
      </c>
      <c r="M109" s="157">
        <v>143.99</v>
      </c>
      <c r="N109" s="156">
        <v>0</v>
      </c>
      <c r="O109" s="157">
        <v>0</v>
      </c>
      <c r="P109" s="158">
        <v>0</v>
      </c>
      <c r="Q109" s="146" t="s">
        <v>1280</v>
      </c>
      <c r="R109" s="159"/>
      <c r="S109" s="146"/>
      <c r="T109" s="153" t="str">
        <f t="shared" si="20"/>
        <v>CF226A</v>
      </c>
      <c r="U109" s="153" t="str">
        <f t="shared" si="20"/>
        <v>26A</v>
      </c>
      <c r="V109" s="153" t="str">
        <f t="shared" si="21"/>
        <v>GN</v>
      </c>
      <c r="W109" s="153" t="str">
        <f t="shared" si="22"/>
        <v>HP 26A originele zwarte LaserJet tonercartridge</v>
      </c>
      <c r="X109" s="153" t="str">
        <f t="shared" si="23"/>
        <v>HP LaserJet Pro M402/MFP M426</v>
      </c>
      <c r="Y109" s="155">
        <f t="shared" si="24"/>
        <v>889296154761</v>
      </c>
      <c r="Z109" s="155" t="str">
        <f t="shared" si="24"/>
        <v/>
      </c>
      <c r="AA109" s="156">
        <f t="shared" si="25"/>
        <v>143.99</v>
      </c>
      <c r="AB109" s="157">
        <f t="shared" si="26"/>
        <v>143.99</v>
      </c>
      <c r="AC109" s="158">
        <f t="shared" si="27"/>
        <v>0</v>
      </c>
      <c r="AE109" s="90" t="s">
        <v>819</v>
      </c>
      <c r="AF109" s="90" t="s">
        <v>819</v>
      </c>
      <c r="AG109" s="160" t="s">
        <v>807</v>
      </c>
      <c r="AH109" s="90" t="s">
        <v>820</v>
      </c>
      <c r="AI109" s="90" t="s">
        <v>819</v>
      </c>
      <c r="AJ109" s="89"/>
      <c r="AK109" s="89"/>
    </row>
    <row r="110" spans="1:37" ht="14.25" customHeight="1">
      <c r="A110" s="154">
        <f t="shared" si="11"/>
        <v>100</v>
      </c>
      <c r="B110" s="153" t="s">
        <v>1286</v>
      </c>
      <c r="C110" s="153" t="s">
        <v>1287</v>
      </c>
      <c r="D110" s="153" t="s">
        <v>1281</v>
      </c>
      <c r="E110" s="161" t="s">
        <v>1228</v>
      </c>
      <c r="F110" s="153" t="s">
        <v>1288</v>
      </c>
      <c r="G110" s="153" t="s">
        <v>1289</v>
      </c>
      <c r="H110" s="153" t="s">
        <v>1290</v>
      </c>
      <c r="I110" s="153" t="s">
        <v>1285</v>
      </c>
      <c r="J110" s="155">
        <v>889296154778</v>
      </c>
      <c r="K110" s="155" t="s">
        <v>761</v>
      </c>
      <c r="L110" s="156">
        <v>246.99</v>
      </c>
      <c r="M110" s="157">
        <v>246.99</v>
      </c>
      <c r="N110" s="156">
        <v>0</v>
      </c>
      <c r="O110" s="157">
        <v>0</v>
      </c>
      <c r="P110" s="158">
        <v>0</v>
      </c>
      <c r="Q110" s="146" t="s">
        <v>1287</v>
      </c>
      <c r="R110" s="159"/>
      <c r="S110" s="146"/>
      <c r="T110" s="153" t="str">
        <f t="shared" si="20"/>
        <v>CF226X</v>
      </c>
      <c r="U110" s="153" t="str">
        <f t="shared" si="20"/>
        <v>26X</v>
      </c>
      <c r="V110" s="153" t="str">
        <f t="shared" si="21"/>
        <v>GN</v>
      </c>
      <c r="W110" s="153" t="str">
        <f t="shared" si="22"/>
        <v>HP 26X originele high-capacity zwarte LaserJet tonercartridge</v>
      </c>
      <c r="X110" s="153" t="str">
        <f t="shared" si="23"/>
        <v>HP LaserJet Pro M402/MFP M426</v>
      </c>
      <c r="Y110" s="155">
        <f t="shared" si="24"/>
        <v>889296154778</v>
      </c>
      <c r="Z110" s="155" t="str">
        <f t="shared" si="24"/>
        <v/>
      </c>
      <c r="AA110" s="156">
        <f t="shared" si="25"/>
        <v>246.99</v>
      </c>
      <c r="AB110" s="157">
        <f t="shared" si="26"/>
        <v>246.99</v>
      </c>
      <c r="AC110" s="158">
        <f t="shared" si="27"/>
        <v>0</v>
      </c>
      <c r="AE110" s="90" t="s">
        <v>819</v>
      </c>
      <c r="AF110" s="90" t="s">
        <v>819</v>
      </c>
      <c r="AG110" s="160" t="s">
        <v>807</v>
      </c>
      <c r="AH110" s="90" t="s">
        <v>820</v>
      </c>
      <c r="AI110" s="90" t="s">
        <v>819</v>
      </c>
      <c r="AJ110" s="89"/>
      <c r="AK110" s="89"/>
    </row>
    <row r="111" spans="1:37" ht="14.25" customHeight="1">
      <c r="A111" s="154">
        <f t="shared" si="11"/>
        <v>101</v>
      </c>
      <c r="B111" s="153" t="s">
        <v>1291</v>
      </c>
      <c r="C111" s="153" t="s">
        <v>1292</v>
      </c>
      <c r="D111" s="153" t="s">
        <v>1293</v>
      </c>
      <c r="E111" s="153" t="s">
        <v>1228</v>
      </c>
      <c r="F111" s="153" t="s">
        <v>1294</v>
      </c>
      <c r="G111" s="153" t="s">
        <v>1295</v>
      </c>
      <c r="H111" s="153" t="s">
        <v>1296</v>
      </c>
      <c r="I111" s="153" t="s">
        <v>1297</v>
      </c>
      <c r="J111" s="155">
        <v>829160319551</v>
      </c>
      <c r="K111" s="155" t="s">
        <v>761</v>
      </c>
      <c r="L111" s="156">
        <v>129.49</v>
      </c>
      <c r="M111" s="157">
        <v>129.49</v>
      </c>
      <c r="N111" s="156">
        <v>0</v>
      </c>
      <c r="O111" s="157">
        <v>0</v>
      </c>
      <c r="P111" s="158">
        <v>0</v>
      </c>
      <c r="Q111" s="146" t="s">
        <v>1292</v>
      </c>
      <c r="R111" s="159"/>
      <c r="S111" s="146"/>
      <c r="T111" s="153" t="str">
        <f t="shared" si="20"/>
        <v>Q5949A</v>
      </c>
      <c r="U111" s="153" t="str">
        <f t="shared" si="20"/>
        <v>49A</v>
      </c>
      <c r="V111" s="153" t="str">
        <f t="shared" si="21"/>
        <v>GN</v>
      </c>
      <c r="W111" s="153" t="str">
        <f t="shared" si="22"/>
        <v>HP 49A originele zwarte LaserJet tonercartridge</v>
      </c>
      <c r="X111" s="153" t="str">
        <f t="shared" si="23"/>
        <v>HP LaserJet 1160/1320/3390</v>
      </c>
      <c r="Y111" s="155">
        <f t="shared" si="24"/>
        <v>829160319551</v>
      </c>
      <c r="Z111" s="155" t="str">
        <f t="shared" si="24"/>
        <v/>
      </c>
      <c r="AA111" s="156">
        <f t="shared" si="25"/>
        <v>129.49</v>
      </c>
      <c r="AB111" s="157">
        <f t="shared" si="26"/>
        <v>129.49</v>
      </c>
      <c r="AC111" s="158">
        <f t="shared" si="27"/>
        <v>0</v>
      </c>
      <c r="AE111" s="90" t="s">
        <v>828</v>
      </c>
      <c r="AF111" s="90" t="s">
        <v>819</v>
      </c>
      <c r="AG111" s="160" t="s">
        <v>807</v>
      </c>
      <c r="AH111" s="90" t="s">
        <v>820</v>
      </c>
      <c r="AI111" s="90" t="s">
        <v>819</v>
      </c>
      <c r="AJ111" s="89"/>
      <c r="AK111" s="89"/>
    </row>
    <row r="112" spans="1:37" ht="14.25" customHeight="1">
      <c r="A112" s="154">
        <f t="shared" si="11"/>
        <v>102</v>
      </c>
      <c r="B112" s="153" t="s">
        <v>1298</v>
      </c>
      <c r="C112" s="153" t="s">
        <v>1299</v>
      </c>
      <c r="D112" s="153" t="s">
        <v>1293</v>
      </c>
      <c r="E112" s="153" t="s">
        <v>1228</v>
      </c>
      <c r="F112" s="153" t="s">
        <v>1300</v>
      </c>
      <c r="G112" s="153" t="s">
        <v>1301</v>
      </c>
      <c r="H112" s="153" t="s">
        <v>1302</v>
      </c>
      <c r="I112" s="153" t="s">
        <v>1303</v>
      </c>
      <c r="J112" s="155">
        <v>829160319568</v>
      </c>
      <c r="K112" s="155" t="s">
        <v>761</v>
      </c>
      <c r="L112" s="156">
        <v>236.49</v>
      </c>
      <c r="M112" s="157">
        <v>236.49</v>
      </c>
      <c r="N112" s="156">
        <v>0</v>
      </c>
      <c r="O112" s="157">
        <v>0</v>
      </c>
      <c r="P112" s="158">
        <v>0</v>
      </c>
      <c r="Q112" s="146" t="s">
        <v>1299</v>
      </c>
      <c r="R112" s="159"/>
      <c r="S112" s="146"/>
      <c r="T112" s="153" t="str">
        <f t="shared" si="20"/>
        <v>Q5949X</v>
      </c>
      <c r="U112" s="153" t="str">
        <f t="shared" si="20"/>
        <v>49X</v>
      </c>
      <c r="V112" s="153" t="str">
        <f t="shared" si="21"/>
        <v>GN</v>
      </c>
      <c r="W112" s="153" t="str">
        <f t="shared" si="22"/>
        <v>HP 49X originele high-capacity zwarte LaserJet tonercartridge</v>
      </c>
      <c r="X112" s="153" t="str">
        <f t="shared" si="23"/>
        <v>HP LaserJet 1320/3390</v>
      </c>
      <c r="Y112" s="155">
        <f t="shared" si="24"/>
        <v>829160319568</v>
      </c>
      <c r="Z112" s="155" t="str">
        <f t="shared" si="24"/>
        <v/>
      </c>
      <c r="AA112" s="156">
        <f t="shared" si="25"/>
        <v>236.49</v>
      </c>
      <c r="AB112" s="157">
        <f t="shared" si="26"/>
        <v>236.49</v>
      </c>
      <c r="AC112" s="158">
        <f t="shared" si="27"/>
        <v>0</v>
      </c>
      <c r="AE112" s="90" t="s">
        <v>828</v>
      </c>
      <c r="AF112" s="90" t="s">
        <v>819</v>
      </c>
      <c r="AG112" s="160" t="s">
        <v>807</v>
      </c>
      <c r="AH112" s="90" t="s">
        <v>820</v>
      </c>
      <c r="AI112" s="90" t="s">
        <v>819</v>
      </c>
      <c r="AJ112" s="89"/>
      <c r="AK112" s="89"/>
    </row>
    <row r="113" spans="1:37" ht="14.25" customHeight="1">
      <c r="A113" s="154">
        <f t="shared" si="11"/>
        <v>103</v>
      </c>
      <c r="B113" s="153" t="s">
        <v>1304</v>
      </c>
      <c r="C113" s="153" t="s">
        <v>1299</v>
      </c>
      <c r="D113" s="153" t="s">
        <v>1293</v>
      </c>
      <c r="E113" s="153" t="s">
        <v>1228</v>
      </c>
      <c r="F113" s="153" t="s">
        <v>1305</v>
      </c>
      <c r="G113" s="153" t="s">
        <v>1306</v>
      </c>
      <c r="H113" s="153" t="s">
        <v>1307</v>
      </c>
      <c r="I113" s="153" t="s">
        <v>1308</v>
      </c>
      <c r="J113" s="155">
        <v>882780984912</v>
      </c>
      <c r="K113" s="155" t="s">
        <v>761</v>
      </c>
      <c r="L113" s="156">
        <v>425.99</v>
      </c>
      <c r="M113" s="157">
        <v>425.99</v>
      </c>
      <c r="N113" s="156">
        <v>0</v>
      </c>
      <c r="O113" s="157">
        <v>0</v>
      </c>
      <c r="P113" s="158">
        <v>0</v>
      </c>
      <c r="Q113" s="146" t="s">
        <v>1299</v>
      </c>
      <c r="R113" s="159"/>
      <c r="S113" s="146"/>
      <c r="T113" s="153" t="str">
        <f t="shared" si="20"/>
        <v>Q5949XD</v>
      </c>
      <c r="U113" s="153" t="str">
        <f t="shared" si="20"/>
        <v>49X</v>
      </c>
      <c r="V113" s="153" t="str">
        <f t="shared" si="21"/>
        <v>GN</v>
      </c>
      <c r="W113" s="153" t="str">
        <f t="shared" si="22"/>
        <v>HP 49X originele high-capacity zwarte LaserJet tonercartridge, 2-pack</v>
      </c>
      <c r="X113" s="153" t="str">
        <f t="shared" si="23"/>
        <v>HP LaserJet 1320</v>
      </c>
      <c r="Y113" s="155">
        <f t="shared" si="24"/>
        <v>882780984912</v>
      </c>
      <c r="Z113" s="155" t="str">
        <f t="shared" si="24"/>
        <v/>
      </c>
      <c r="AA113" s="156">
        <f t="shared" si="25"/>
        <v>425.99</v>
      </c>
      <c r="AB113" s="157">
        <f t="shared" si="26"/>
        <v>425.99</v>
      </c>
      <c r="AC113" s="158">
        <f t="shared" si="27"/>
        <v>0</v>
      </c>
      <c r="AE113" s="90" t="s">
        <v>819</v>
      </c>
      <c r="AF113" s="90" t="s">
        <v>819</v>
      </c>
      <c r="AG113" s="160" t="s">
        <v>807</v>
      </c>
      <c r="AH113" s="90" t="s">
        <v>820</v>
      </c>
      <c r="AI113" s="90" t="s">
        <v>819</v>
      </c>
      <c r="AJ113" s="89"/>
      <c r="AK113" s="89"/>
    </row>
    <row r="114" spans="1:37" ht="14.25" customHeight="1">
      <c r="A114" s="154">
        <f t="shared" si="11"/>
        <v>104</v>
      </c>
      <c r="B114" s="153" t="s">
        <v>1309</v>
      </c>
      <c r="C114" s="153" t="s">
        <v>1310</v>
      </c>
      <c r="D114" s="153" t="s">
        <v>1311</v>
      </c>
      <c r="E114" s="153" t="s">
        <v>1228</v>
      </c>
      <c r="F114" s="153" t="s">
        <v>1312</v>
      </c>
      <c r="G114" s="153" t="s">
        <v>1313</v>
      </c>
      <c r="H114" s="153" t="s">
        <v>1314</v>
      </c>
      <c r="I114" s="153" t="s">
        <v>1315</v>
      </c>
      <c r="J114" s="155">
        <v>882780389267</v>
      </c>
      <c r="K114" s="155" t="s">
        <v>761</v>
      </c>
      <c r="L114" s="156">
        <v>126.49</v>
      </c>
      <c r="M114" s="157">
        <v>126.49</v>
      </c>
      <c r="N114" s="156">
        <v>0</v>
      </c>
      <c r="O114" s="157">
        <v>0</v>
      </c>
      <c r="P114" s="158">
        <v>0</v>
      </c>
      <c r="Q114" s="146" t="s">
        <v>1310</v>
      </c>
      <c r="R114" s="159"/>
      <c r="S114" s="146"/>
      <c r="T114" s="153" t="str">
        <f t="shared" si="20"/>
        <v>Q7553A</v>
      </c>
      <c r="U114" s="153" t="str">
        <f t="shared" si="20"/>
        <v>53A</v>
      </c>
      <c r="V114" s="153" t="str">
        <f t="shared" si="21"/>
        <v>GN</v>
      </c>
      <c r="W114" s="153" t="str">
        <f t="shared" si="22"/>
        <v>HP 53A originele zwarte LaserJet tonercartridge</v>
      </c>
      <c r="X114" s="153" t="str">
        <f t="shared" si="23"/>
        <v>HP LaserJet P2015</v>
      </c>
      <c r="Y114" s="155">
        <f t="shared" si="24"/>
        <v>882780389267</v>
      </c>
      <c r="Z114" s="155" t="str">
        <f t="shared" si="24"/>
        <v/>
      </c>
      <c r="AA114" s="156">
        <f t="shared" si="25"/>
        <v>126.49</v>
      </c>
      <c r="AB114" s="157">
        <f t="shared" si="26"/>
        <v>126.49</v>
      </c>
      <c r="AC114" s="158">
        <f t="shared" si="27"/>
        <v>0</v>
      </c>
      <c r="AE114" s="90" t="s">
        <v>819</v>
      </c>
      <c r="AF114" s="90" t="s">
        <v>819</v>
      </c>
      <c r="AG114" s="160" t="s">
        <v>807</v>
      </c>
      <c r="AH114" s="90" t="s">
        <v>820</v>
      </c>
      <c r="AI114" s="90" t="s">
        <v>819</v>
      </c>
    </row>
    <row r="115" spans="1:37" ht="14.25" customHeight="1">
      <c r="A115" s="154">
        <f t="shared" si="11"/>
        <v>105</v>
      </c>
      <c r="B115" s="153" t="s">
        <v>1316</v>
      </c>
      <c r="C115" s="153" t="s">
        <v>1317</v>
      </c>
      <c r="D115" s="153" t="s">
        <v>1311</v>
      </c>
      <c r="E115" s="153" t="s">
        <v>1228</v>
      </c>
      <c r="F115" s="153" t="s">
        <v>1318</v>
      </c>
      <c r="G115" s="153" t="s">
        <v>1319</v>
      </c>
      <c r="H115" s="153" t="s">
        <v>1320</v>
      </c>
      <c r="I115" s="153" t="s">
        <v>1315</v>
      </c>
      <c r="J115" s="155">
        <v>882780389274</v>
      </c>
      <c r="K115" s="155" t="s">
        <v>761</v>
      </c>
      <c r="L115" s="156">
        <v>233.49</v>
      </c>
      <c r="M115" s="157">
        <v>233.49</v>
      </c>
      <c r="N115" s="156">
        <v>0</v>
      </c>
      <c r="O115" s="157">
        <v>0</v>
      </c>
      <c r="P115" s="158">
        <v>0</v>
      </c>
      <c r="Q115" s="146" t="s">
        <v>1317</v>
      </c>
      <c r="R115" s="159"/>
      <c r="S115" s="146"/>
      <c r="T115" s="153" t="str">
        <f t="shared" si="20"/>
        <v>Q7553X</v>
      </c>
      <c r="U115" s="153" t="str">
        <f t="shared" si="20"/>
        <v>53X</v>
      </c>
      <c r="V115" s="153" t="str">
        <f t="shared" si="21"/>
        <v>GN</v>
      </c>
      <c r="W115" s="153" t="str">
        <f t="shared" si="22"/>
        <v>HP 53X originele high-capacity zwarte LaserJet tonercartridge</v>
      </c>
      <c r="X115" s="153" t="str">
        <f t="shared" si="23"/>
        <v>HP LaserJet P2015</v>
      </c>
      <c r="Y115" s="155">
        <f t="shared" si="24"/>
        <v>882780389274</v>
      </c>
      <c r="Z115" s="155" t="str">
        <f t="shared" si="24"/>
        <v/>
      </c>
      <c r="AA115" s="156">
        <f t="shared" si="25"/>
        <v>233.49</v>
      </c>
      <c r="AB115" s="157">
        <f t="shared" si="26"/>
        <v>233.49</v>
      </c>
      <c r="AC115" s="158">
        <f t="shared" si="27"/>
        <v>0</v>
      </c>
      <c r="AE115" s="90" t="s">
        <v>819</v>
      </c>
      <c r="AF115" s="90" t="s">
        <v>819</v>
      </c>
      <c r="AG115" s="160" t="s">
        <v>807</v>
      </c>
      <c r="AH115" s="90" t="s">
        <v>820</v>
      </c>
      <c r="AI115" s="90" t="s">
        <v>819</v>
      </c>
    </row>
    <row r="116" spans="1:37" ht="14.25" customHeight="1">
      <c r="A116" s="154">
        <f t="shared" si="11"/>
        <v>106</v>
      </c>
      <c r="B116" s="153" t="s">
        <v>1321</v>
      </c>
      <c r="C116" s="153" t="s">
        <v>1317</v>
      </c>
      <c r="D116" s="153" t="s">
        <v>1311</v>
      </c>
      <c r="E116" s="153" t="s">
        <v>1228</v>
      </c>
      <c r="F116" s="153" t="s">
        <v>1322</v>
      </c>
      <c r="G116" s="153" t="s">
        <v>1323</v>
      </c>
      <c r="H116" s="153" t="s">
        <v>1324</v>
      </c>
      <c r="I116" s="153" t="s">
        <v>1325</v>
      </c>
      <c r="J116" s="155">
        <v>883585945016</v>
      </c>
      <c r="K116" s="155" t="s">
        <v>761</v>
      </c>
      <c r="L116" s="156">
        <v>419.99</v>
      </c>
      <c r="M116" s="157">
        <v>419.99</v>
      </c>
      <c r="N116" s="156">
        <v>0</v>
      </c>
      <c r="O116" s="157">
        <v>0</v>
      </c>
      <c r="P116" s="158">
        <v>0</v>
      </c>
      <c r="Q116" s="146" t="s">
        <v>1317</v>
      </c>
      <c r="R116" s="159"/>
      <c r="S116" s="146"/>
      <c r="T116" s="153" t="str">
        <f t="shared" si="20"/>
        <v>Q7553XD</v>
      </c>
      <c r="U116" s="153" t="str">
        <f t="shared" si="20"/>
        <v>53X</v>
      </c>
      <c r="V116" s="153" t="str">
        <f t="shared" si="21"/>
        <v>GN</v>
      </c>
      <c r="W116" s="153" t="str">
        <f t="shared" si="22"/>
        <v>HP 53X originele high-capacity zwarte LaserJet tonercartridge, 2-pack</v>
      </c>
      <c r="X116" s="153" t="str">
        <f t="shared" si="23"/>
        <v>HP LaserJet P2014/P2015/M2727MFP</v>
      </c>
      <c r="Y116" s="155">
        <f t="shared" si="24"/>
        <v>883585945016</v>
      </c>
      <c r="Z116" s="155" t="str">
        <f t="shared" si="24"/>
        <v/>
      </c>
      <c r="AA116" s="156">
        <f t="shared" si="25"/>
        <v>419.99</v>
      </c>
      <c r="AB116" s="157">
        <f t="shared" si="26"/>
        <v>419.99</v>
      </c>
      <c r="AC116" s="158">
        <f t="shared" si="27"/>
        <v>0</v>
      </c>
      <c r="AE116" s="90" t="s">
        <v>819</v>
      </c>
      <c r="AF116" s="90" t="s">
        <v>819</v>
      </c>
      <c r="AG116" s="160" t="s">
        <v>807</v>
      </c>
      <c r="AH116" s="90" t="s">
        <v>820</v>
      </c>
      <c r="AI116" s="90" t="s">
        <v>819</v>
      </c>
    </row>
    <row r="117" spans="1:37" ht="14.25" customHeight="1">
      <c r="A117" s="154">
        <f t="shared" si="11"/>
        <v>107</v>
      </c>
      <c r="B117" s="153" t="s">
        <v>1326</v>
      </c>
      <c r="C117" s="153" t="s">
        <v>1327</v>
      </c>
      <c r="D117" s="153" t="s">
        <v>1328</v>
      </c>
      <c r="E117" s="153" t="s">
        <v>1228</v>
      </c>
      <c r="F117" s="153" t="s">
        <v>1329</v>
      </c>
      <c r="G117" s="153" t="s">
        <v>1330</v>
      </c>
      <c r="H117" s="153" t="s">
        <v>1331</v>
      </c>
      <c r="I117" s="153" t="s">
        <v>1332</v>
      </c>
      <c r="J117" s="155">
        <v>886111144143</v>
      </c>
      <c r="K117" s="155" t="s">
        <v>761</v>
      </c>
      <c r="L117" s="156">
        <v>131.99</v>
      </c>
      <c r="M117" s="157">
        <v>131.99</v>
      </c>
      <c r="N117" s="156">
        <v>0</v>
      </c>
      <c r="O117" s="157">
        <v>0</v>
      </c>
      <c r="P117" s="158">
        <v>0</v>
      </c>
      <c r="Q117" s="146" t="s">
        <v>1327</v>
      </c>
      <c r="R117" s="159"/>
      <c r="S117" s="146"/>
      <c r="T117" s="153" t="str">
        <f t="shared" si="20"/>
        <v>CF280A</v>
      </c>
      <c r="U117" s="153" t="str">
        <f t="shared" si="20"/>
        <v>80A</v>
      </c>
      <c r="V117" s="153" t="str">
        <f t="shared" si="21"/>
        <v>GN</v>
      </c>
      <c r="W117" s="153" t="str">
        <f t="shared" si="22"/>
        <v>HP 80A originele zwarte LaserJet tonercartridge</v>
      </c>
      <c r="X117" s="153" t="str">
        <f t="shared" si="23"/>
        <v>HP Laserjet Pro 400 M401 / MFP M425 series</v>
      </c>
      <c r="Y117" s="155">
        <f t="shared" si="24"/>
        <v>886111144143</v>
      </c>
      <c r="Z117" s="155" t="str">
        <f t="shared" si="24"/>
        <v/>
      </c>
      <c r="AA117" s="156">
        <f t="shared" si="25"/>
        <v>131.99</v>
      </c>
      <c r="AB117" s="157">
        <f t="shared" si="26"/>
        <v>131.99</v>
      </c>
      <c r="AC117" s="158">
        <f t="shared" si="27"/>
        <v>0</v>
      </c>
      <c r="AE117" s="90" t="s">
        <v>819</v>
      </c>
      <c r="AF117" s="90" t="s">
        <v>819</v>
      </c>
      <c r="AG117" s="160" t="s">
        <v>807</v>
      </c>
      <c r="AH117" s="90" t="s">
        <v>820</v>
      </c>
      <c r="AI117" s="90" t="s">
        <v>819</v>
      </c>
    </row>
    <row r="118" spans="1:37" ht="14.25" customHeight="1">
      <c r="A118" s="154">
        <f t="shared" si="11"/>
        <v>108</v>
      </c>
      <c r="B118" s="153" t="s">
        <v>1333</v>
      </c>
      <c r="C118" s="153" t="s">
        <v>1334</v>
      </c>
      <c r="D118" s="153" t="s">
        <v>1328</v>
      </c>
      <c r="E118" s="153" t="s">
        <v>1228</v>
      </c>
      <c r="F118" s="153" t="s">
        <v>1335</v>
      </c>
      <c r="G118" s="153" t="s">
        <v>1336</v>
      </c>
      <c r="H118" s="153" t="s">
        <v>1337</v>
      </c>
      <c r="I118" s="153" t="s">
        <v>1332</v>
      </c>
      <c r="J118" s="155">
        <v>886111144150</v>
      </c>
      <c r="K118" s="155" t="s">
        <v>761</v>
      </c>
      <c r="L118" s="156">
        <v>226.99</v>
      </c>
      <c r="M118" s="157">
        <v>226.99</v>
      </c>
      <c r="N118" s="156">
        <v>0</v>
      </c>
      <c r="O118" s="157">
        <v>0</v>
      </c>
      <c r="P118" s="158">
        <v>0</v>
      </c>
      <c r="Q118" s="146" t="s">
        <v>1334</v>
      </c>
      <c r="R118" s="159"/>
      <c r="S118" s="146"/>
      <c r="T118" s="153" t="str">
        <f t="shared" si="20"/>
        <v>CF280X</v>
      </c>
      <c r="U118" s="153" t="str">
        <f t="shared" si="20"/>
        <v>80X</v>
      </c>
      <c r="V118" s="153" t="str">
        <f t="shared" si="21"/>
        <v>GN</v>
      </c>
      <c r="W118" s="153" t="str">
        <f t="shared" si="22"/>
        <v>HP 80X originele high-capacity zwarte LaserJet tonercartridge</v>
      </c>
      <c r="X118" s="153" t="str">
        <f t="shared" si="23"/>
        <v>HP Laserjet Pro 400 M401 / MFP M425 series</v>
      </c>
      <c r="Y118" s="155">
        <f t="shared" si="24"/>
        <v>886111144150</v>
      </c>
      <c r="Z118" s="155" t="str">
        <f t="shared" si="24"/>
        <v/>
      </c>
      <c r="AA118" s="156">
        <f t="shared" si="25"/>
        <v>226.99</v>
      </c>
      <c r="AB118" s="157">
        <f t="shared" si="26"/>
        <v>226.99</v>
      </c>
      <c r="AC118" s="158">
        <f t="shared" si="27"/>
        <v>0</v>
      </c>
      <c r="AE118" s="90" t="s">
        <v>819</v>
      </c>
      <c r="AF118" s="90" t="s">
        <v>819</v>
      </c>
      <c r="AG118" s="160" t="s">
        <v>807</v>
      </c>
      <c r="AH118" s="90" t="s">
        <v>820</v>
      </c>
      <c r="AI118" s="90" t="s">
        <v>819</v>
      </c>
    </row>
    <row r="119" spans="1:37" ht="14.25" customHeight="1">
      <c r="A119" s="154">
        <f t="shared" si="11"/>
        <v>109</v>
      </c>
      <c r="B119" s="153" t="s">
        <v>1338</v>
      </c>
      <c r="C119" s="153" t="s">
        <v>1334</v>
      </c>
      <c r="D119" s="153" t="s">
        <v>1328</v>
      </c>
      <c r="E119" s="153" t="s">
        <v>1228</v>
      </c>
      <c r="F119" s="153" t="s">
        <v>1339</v>
      </c>
      <c r="G119" s="153" t="s">
        <v>1340</v>
      </c>
      <c r="H119" s="153" t="s">
        <v>1341</v>
      </c>
      <c r="I119" s="153" t="s">
        <v>1342</v>
      </c>
      <c r="J119" s="155">
        <v>886112379643</v>
      </c>
      <c r="K119" s="155" t="s">
        <v>761</v>
      </c>
      <c r="L119" s="156">
        <v>407.99</v>
      </c>
      <c r="M119" s="157">
        <v>407.99</v>
      </c>
      <c r="N119" s="156">
        <v>0</v>
      </c>
      <c r="O119" s="157">
        <v>0</v>
      </c>
      <c r="P119" s="158">
        <v>0</v>
      </c>
      <c r="Q119" s="146" t="s">
        <v>1334</v>
      </c>
      <c r="R119" s="159"/>
      <c r="S119" s="146"/>
      <c r="T119" s="153" t="str">
        <f t="shared" si="20"/>
        <v>CF280XD</v>
      </c>
      <c r="U119" s="153" t="str">
        <f t="shared" si="20"/>
        <v>80X</v>
      </c>
      <c r="V119" s="153" t="str">
        <f t="shared" si="21"/>
        <v>GN</v>
      </c>
      <c r="W119" s="153" t="str">
        <f t="shared" si="22"/>
        <v>HP 80X originele high-capacity zwarte LaserJet tonercartridge, 2-pack</v>
      </c>
      <c r="X119" s="153" t="str">
        <f t="shared" si="23"/>
        <v>HP LaserJet 400 Printer/MFP series</v>
      </c>
      <c r="Y119" s="155">
        <f t="shared" si="24"/>
        <v>886112379643</v>
      </c>
      <c r="Z119" s="155" t="str">
        <f t="shared" si="24"/>
        <v/>
      </c>
      <c r="AA119" s="156">
        <f t="shared" si="25"/>
        <v>407.99</v>
      </c>
      <c r="AB119" s="157">
        <f t="shared" si="26"/>
        <v>407.99</v>
      </c>
      <c r="AC119" s="158">
        <f t="shared" si="27"/>
        <v>0</v>
      </c>
      <c r="AE119" s="90" t="s">
        <v>819</v>
      </c>
      <c r="AF119" s="90" t="s">
        <v>819</v>
      </c>
      <c r="AG119" s="160" t="s">
        <v>807</v>
      </c>
      <c r="AH119" s="90" t="s">
        <v>1343</v>
      </c>
      <c r="AI119" s="90" t="s">
        <v>819</v>
      </c>
    </row>
    <row r="120" spans="1:37" ht="14.25" customHeight="1">
      <c r="A120" s="154">
        <f t="shared" si="11"/>
        <v>110</v>
      </c>
      <c r="B120" s="153" t="s">
        <v>1344</v>
      </c>
      <c r="C120" s="153" t="s">
        <v>1345</v>
      </c>
      <c r="D120" s="153" t="s">
        <v>1346</v>
      </c>
      <c r="E120" s="153" t="s">
        <v>1228</v>
      </c>
      <c r="F120" s="153" t="s">
        <v>1347</v>
      </c>
      <c r="G120" s="153" t="s">
        <v>1348</v>
      </c>
      <c r="H120" s="153" t="s">
        <v>1349</v>
      </c>
      <c r="I120" s="153" t="s">
        <v>1350</v>
      </c>
      <c r="J120" s="155">
        <v>88698585313</v>
      </c>
      <c r="K120" s="155" t="s">
        <v>761</v>
      </c>
      <c r="L120" s="156">
        <v>111.99</v>
      </c>
      <c r="M120" s="157">
        <v>111.99</v>
      </c>
      <c r="N120" s="156">
        <v>0</v>
      </c>
      <c r="O120" s="157">
        <v>0</v>
      </c>
      <c r="P120" s="158">
        <v>0</v>
      </c>
      <c r="Q120" s="146" t="s">
        <v>1345</v>
      </c>
      <c r="R120" s="159"/>
      <c r="S120" s="146"/>
      <c r="T120" s="153" t="str">
        <f t="shared" si="20"/>
        <v>C4092A</v>
      </c>
      <c r="U120" s="153" t="str">
        <f t="shared" si="20"/>
        <v>92A</v>
      </c>
      <c r="V120" s="153" t="str">
        <f t="shared" si="21"/>
        <v>GN</v>
      </c>
      <c r="W120" s="153" t="str">
        <f t="shared" si="22"/>
        <v>HP 92A originele zwarte LaserJet tonercartridge</v>
      </c>
      <c r="X120" s="153" t="str">
        <f t="shared" si="23"/>
        <v>HP LaserJet 1100/3200/m</v>
      </c>
      <c r="Y120" s="155">
        <f t="shared" si="24"/>
        <v>88698585313</v>
      </c>
      <c r="Z120" s="155" t="str">
        <f t="shared" si="24"/>
        <v/>
      </c>
      <c r="AA120" s="156">
        <f t="shared" si="25"/>
        <v>111.99</v>
      </c>
      <c r="AB120" s="157">
        <f t="shared" si="26"/>
        <v>111.99</v>
      </c>
      <c r="AC120" s="158">
        <f t="shared" si="27"/>
        <v>0</v>
      </c>
      <c r="AE120" s="90" t="s">
        <v>819</v>
      </c>
      <c r="AF120" s="90" t="s">
        <v>819</v>
      </c>
      <c r="AG120" s="160" t="s">
        <v>807</v>
      </c>
      <c r="AH120" s="90" t="s">
        <v>820</v>
      </c>
      <c r="AI120" s="90" t="s">
        <v>819</v>
      </c>
      <c r="AJ120" s="89"/>
      <c r="AK120" s="89"/>
    </row>
    <row r="121" spans="1:37" ht="14.25" customHeight="1">
      <c r="A121" s="154">
        <f t="shared" si="11"/>
        <v>111</v>
      </c>
      <c r="B121" s="153" t="s">
        <v>1351</v>
      </c>
      <c r="C121" s="153" t="s">
        <v>1352</v>
      </c>
      <c r="D121" s="153" t="s">
        <v>1353</v>
      </c>
      <c r="E121" s="161" t="s">
        <v>1228</v>
      </c>
      <c r="F121" s="153" t="s">
        <v>1354</v>
      </c>
      <c r="G121" s="153" t="s">
        <v>1355</v>
      </c>
      <c r="H121" s="153" t="s">
        <v>1356</v>
      </c>
      <c r="I121" s="153" t="s">
        <v>1357</v>
      </c>
      <c r="J121" s="155">
        <v>829160069340</v>
      </c>
      <c r="K121" s="155" t="s">
        <v>761</v>
      </c>
      <c r="L121" s="156">
        <v>129.99</v>
      </c>
      <c r="M121" s="157">
        <v>129.99</v>
      </c>
      <c r="N121" s="156">
        <v>0</v>
      </c>
      <c r="O121" s="157">
        <v>0</v>
      </c>
      <c r="P121" s="158">
        <v>0</v>
      </c>
      <c r="Q121" s="146" t="s">
        <v>1352</v>
      </c>
      <c r="R121" s="159"/>
      <c r="S121" s="146"/>
      <c r="T121" s="153" t="str">
        <f t="shared" si="20"/>
        <v>Q3960A</v>
      </c>
      <c r="U121" s="153" t="str">
        <f t="shared" si="20"/>
        <v>122A</v>
      </c>
      <c r="V121" s="153" t="str">
        <f t="shared" si="21"/>
        <v>GN</v>
      </c>
      <c r="W121" s="153" t="str">
        <f t="shared" si="22"/>
        <v>HP 122A originele zwarte LaserJet tonercartridge</v>
      </c>
      <c r="X121" s="153" t="str">
        <f t="shared" si="23"/>
        <v>HP Color LaserJet 2550</v>
      </c>
      <c r="Y121" s="155">
        <f t="shared" si="24"/>
        <v>829160069340</v>
      </c>
      <c r="Z121" s="155" t="str">
        <f t="shared" si="24"/>
        <v/>
      </c>
      <c r="AA121" s="156">
        <f t="shared" si="25"/>
        <v>129.99</v>
      </c>
      <c r="AB121" s="157">
        <f t="shared" si="26"/>
        <v>129.99</v>
      </c>
      <c r="AC121" s="158">
        <f t="shared" si="27"/>
        <v>0</v>
      </c>
      <c r="AE121" s="90" t="s">
        <v>828</v>
      </c>
      <c r="AF121" s="90" t="s">
        <v>819</v>
      </c>
      <c r="AG121" s="160" t="s">
        <v>807</v>
      </c>
      <c r="AH121" s="90" t="s">
        <v>820</v>
      </c>
      <c r="AI121" s="90" t="s">
        <v>819</v>
      </c>
      <c r="AJ121" s="89"/>
      <c r="AK121" s="89"/>
    </row>
    <row r="122" spans="1:37" ht="14.25" customHeight="1">
      <c r="A122" s="154">
        <f t="shared" si="11"/>
        <v>112</v>
      </c>
      <c r="B122" s="153" t="s">
        <v>1358</v>
      </c>
      <c r="C122" s="153" t="s">
        <v>1352</v>
      </c>
      <c r="D122" s="153" t="s">
        <v>1353</v>
      </c>
      <c r="E122" s="153" t="s">
        <v>1228</v>
      </c>
      <c r="F122" s="153" t="s">
        <v>1359</v>
      </c>
      <c r="G122" s="153" t="s">
        <v>1360</v>
      </c>
      <c r="H122" s="153" t="s">
        <v>1361</v>
      </c>
      <c r="I122" s="153" t="s">
        <v>1357</v>
      </c>
      <c r="J122" s="155">
        <v>829160069357</v>
      </c>
      <c r="K122" s="155" t="s">
        <v>761</v>
      </c>
      <c r="L122" s="156">
        <v>156.49</v>
      </c>
      <c r="M122" s="157">
        <v>156.49</v>
      </c>
      <c r="N122" s="156">
        <v>0</v>
      </c>
      <c r="O122" s="157">
        <v>0</v>
      </c>
      <c r="P122" s="158">
        <v>0</v>
      </c>
      <c r="Q122" s="146" t="s">
        <v>1352</v>
      </c>
      <c r="R122" s="159"/>
      <c r="S122" s="146"/>
      <c r="T122" s="153" t="str">
        <f t="shared" si="20"/>
        <v>Q3961A</v>
      </c>
      <c r="U122" s="153" t="str">
        <f t="shared" si="20"/>
        <v>122A</v>
      </c>
      <c r="V122" s="153" t="str">
        <f t="shared" si="21"/>
        <v>GN</v>
      </c>
      <c r="W122" s="153" t="str">
        <f t="shared" si="22"/>
        <v>HP 122A originele cyaan LaserJet tonercartridge</v>
      </c>
      <c r="X122" s="153" t="str">
        <f t="shared" si="23"/>
        <v>HP Color LaserJet 2550</v>
      </c>
      <c r="Y122" s="155">
        <f t="shared" si="24"/>
        <v>829160069357</v>
      </c>
      <c r="Z122" s="155" t="str">
        <f t="shared" si="24"/>
        <v/>
      </c>
      <c r="AA122" s="156">
        <f t="shared" si="25"/>
        <v>156.49</v>
      </c>
      <c r="AB122" s="157">
        <f t="shared" si="26"/>
        <v>156.49</v>
      </c>
      <c r="AC122" s="158">
        <f t="shared" si="27"/>
        <v>0</v>
      </c>
      <c r="AE122" s="90" t="s">
        <v>828</v>
      </c>
      <c r="AF122" s="90" t="s">
        <v>819</v>
      </c>
      <c r="AG122" s="160" t="s">
        <v>807</v>
      </c>
      <c r="AH122" s="90" t="s">
        <v>820</v>
      </c>
      <c r="AI122" s="90" t="s">
        <v>819</v>
      </c>
      <c r="AJ122" s="89"/>
      <c r="AK122" s="89"/>
    </row>
    <row r="123" spans="1:37" ht="14.25" customHeight="1">
      <c r="A123" s="154">
        <f t="shared" si="11"/>
        <v>113</v>
      </c>
      <c r="B123" s="153" t="s">
        <v>1362</v>
      </c>
      <c r="C123" s="153" t="s">
        <v>1352</v>
      </c>
      <c r="D123" s="153" t="s">
        <v>1353</v>
      </c>
      <c r="E123" s="161" t="s">
        <v>1228</v>
      </c>
      <c r="F123" s="153" t="s">
        <v>1363</v>
      </c>
      <c r="G123" s="153" t="s">
        <v>1364</v>
      </c>
      <c r="H123" s="153" t="s">
        <v>1365</v>
      </c>
      <c r="I123" s="153" t="s">
        <v>1357</v>
      </c>
      <c r="J123" s="155">
        <v>829160069364</v>
      </c>
      <c r="K123" s="155" t="s">
        <v>761</v>
      </c>
      <c r="L123" s="156">
        <v>156.49</v>
      </c>
      <c r="M123" s="157">
        <v>156.49</v>
      </c>
      <c r="N123" s="156">
        <v>0</v>
      </c>
      <c r="O123" s="157">
        <v>0</v>
      </c>
      <c r="P123" s="158">
        <v>0</v>
      </c>
      <c r="Q123" s="146" t="s">
        <v>1352</v>
      </c>
      <c r="R123" s="159"/>
      <c r="S123" s="146"/>
      <c r="T123" s="153" t="str">
        <f t="shared" si="20"/>
        <v>Q3962A</v>
      </c>
      <c r="U123" s="153" t="str">
        <f t="shared" si="20"/>
        <v>122A</v>
      </c>
      <c r="V123" s="153" t="str">
        <f t="shared" si="21"/>
        <v>GN</v>
      </c>
      <c r="W123" s="153" t="str">
        <f t="shared" si="22"/>
        <v>HP 122A originele gele LaserJet tonercartridge</v>
      </c>
      <c r="X123" s="153" t="str">
        <f t="shared" si="23"/>
        <v>HP Color LaserJet 2550</v>
      </c>
      <c r="Y123" s="155">
        <f t="shared" si="24"/>
        <v>829160069364</v>
      </c>
      <c r="Z123" s="155" t="str">
        <f t="shared" si="24"/>
        <v/>
      </c>
      <c r="AA123" s="156">
        <f t="shared" si="25"/>
        <v>156.49</v>
      </c>
      <c r="AB123" s="157">
        <f t="shared" si="26"/>
        <v>156.49</v>
      </c>
      <c r="AC123" s="158">
        <f t="shared" si="27"/>
        <v>0</v>
      </c>
      <c r="AE123" s="90" t="s">
        <v>828</v>
      </c>
      <c r="AF123" s="90" t="s">
        <v>819</v>
      </c>
      <c r="AG123" s="160" t="s">
        <v>807</v>
      </c>
      <c r="AH123" s="90" t="s">
        <v>820</v>
      </c>
      <c r="AI123" s="90" t="s">
        <v>819</v>
      </c>
      <c r="AJ123" s="89"/>
      <c r="AK123" s="89"/>
    </row>
    <row r="124" spans="1:37" ht="14.25" customHeight="1">
      <c r="A124" s="154">
        <f t="shared" si="11"/>
        <v>114</v>
      </c>
      <c r="B124" s="153" t="s">
        <v>1366</v>
      </c>
      <c r="C124" s="153" t="s">
        <v>1352</v>
      </c>
      <c r="D124" s="153" t="s">
        <v>1353</v>
      </c>
      <c r="E124" s="153" t="s">
        <v>1228</v>
      </c>
      <c r="F124" s="153" t="s">
        <v>1367</v>
      </c>
      <c r="G124" s="153" t="s">
        <v>1368</v>
      </c>
      <c r="H124" s="153" t="s">
        <v>1369</v>
      </c>
      <c r="I124" s="153" t="s">
        <v>1357</v>
      </c>
      <c r="J124" s="155">
        <v>829160069371</v>
      </c>
      <c r="K124" s="155" t="s">
        <v>761</v>
      </c>
      <c r="L124" s="156">
        <v>156.49</v>
      </c>
      <c r="M124" s="157">
        <v>156.49</v>
      </c>
      <c r="N124" s="156">
        <v>0</v>
      </c>
      <c r="O124" s="157">
        <v>0</v>
      </c>
      <c r="P124" s="158">
        <v>0</v>
      </c>
      <c r="Q124" s="146" t="s">
        <v>1352</v>
      </c>
      <c r="R124" s="159"/>
      <c r="S124" s="146"/>
      <c r="T124" s="153" t="str">
        <f t="shared" si="20"/>
        <v>Q3963A</v>
      </c>
      <c r="U124" s="153" t="str">
        <f t="shared" si="20"/>
        <v>122A</v>
      </c>
      <c r="V124" s="153" t="str">
        <f t="shared" si="21"/>
        <v>GN</v>
      </c>
      <c r="W124" s="153" t="str">
        <f t="shared" si="22"/>
        <v>HP 122A originele magenta LaserJet tonercartridge</v>
      </c>
      <c r="X124" s="153" t="str">
        <f t="shared" si="23"/>
        <v>HP Color LaserJet 2550</v>
      </c>
      <c r="Y124" s="155">
        <f t="shared" si="24"/>
        <v>829160069371</v>
      </c>
      <c r="Z124" s="155" t="str">
        <f t="shared" si="24"/>
        <v/>
      </c>
      <c r="AA124" s="156">
        <f t="shared" si="25"/>
        <v>156.49</v>
      </c>
      <c r="AB124" s="157">
        <f t="shared" si="26"/>
        <v>156.49</v>
      </c>
      <c r="AC124" s="158">
        <f t="shared" si="27"/>
        <v>0</v>
      </c>
      <c r="AE124" s="90" t="s">
        <v>828</v>
      </c>
      <c r="AF124" s="90" t="s">
        <v>819</v>
      </c>
      <c r="AG124" s="160" t="s">
        <v>807</v>
      </c>
      <c r="AH124" s="90" t="s">
        <v>820</v>
      </c>
      <c r="AI124" s="90" t="s">
        <v>819</v>
      </c>
      <c r="AJ124" s="89"/>
      <c r="AK124" s="89"/>
    </row>
    <row r="125" spans="1:37" ht="14.25" customHeight="1">
      <c r="A125" s="154">
        <f t="shared" si="11"/>
        <v>115</v>
      </c>
      <c r="B125" s="153" t="s">
        <v>1370</v>
      </c>
      <c r="C125" s="153" t="s">
        <v>1371</v>
      </c>
      <c r="D125" s="153" t="s">
        <v>1372</v>
      </c>
      <c r="E125" s="153" t="s">
        <v>1228</v>
      </c>
      <c r="F125" s="153" t="s">
        <v>1373</v>
      </c>
      <c r="G125" s="153" t="s">
        <v>1374</v>
      </c>
      <c r="H125" s="153" t="s">
        <v>1375</v>
      </c>
      <c r="I125" s="153" t="s">
        <v>1376</v>
      </c>
      <c r="J125" s="155">
        <v>883585301492</v>
      </c>
      <c r="K125" s="155" t="s">
        <v>761</v>
      </c>
      <c r="L125" s="156">
        <v>158.49</v>
      </c>
      <c r="M125" s="157">
        <v>158.49</v>
      </c>
      <c r="N125" s="156">
        <v>0</v>
      </c>
      <c r="O125" s="157">
        <v>0</v>
      </c>
      <c r="P125" s="158">
        <v>0</v>
      </c>
      <c r="Q125" s="146" t="s">
        <v>1371</v>
      </c>
      <c r="R125" s="159"/>
      <c r="S125" s="146"/>
      <c r="T125" s="153" t="str">
        <f t="shared" si="20"/>
        <v>CC530A</v>
      </c>
      <c r="U125" s="153" t="str">
        <f t="shared" si="20"/>
        <v>304A</v>
      </c>
      <c r="V125" s="153" t="str">
        <f t="shared" si="21"/>
        <v>GN</v>
      </c>
      <c r="W125" s="153" t="str">
        <f t="shared" si="22"/>
        <v>HP 304A originele zwarte LaserJet tonercartridge</v>
      </c>
      <c r="X125" s="153" t="str">
        <f t="shared" si="23"/>
        <v>HP Color LaserJet CP2025/CM2320 MFP</v>
      </c>
      <c r="Y125" s="155">
        <f t="shared" si="24"/>
        <v>883585301492</v>
      </c>
      <c r="Z125" s="155" t="str">
        <f t="shared" si="24"/>
        <v/>
      </c>
      <c r="AA125" s="156">
        <f t="shared" si="25"/>
        <v>158.49</v>
      </c>
      <c r="AB125" s="157">
        <f t="shared" si="26"/>
        <v>158.49</v>
      </c>
      <c r="AC125" s="158">
        <f t="shared" si="27"/>
        <v>0</v>
      </c>
      <c r="AE125" s="90" t="s">
        <v>819</v>
      </c>
      <c r="AF125" s="90" t="s">
        <v>819</v>
      </c>
      <c r="AG125" s="160" t="s">
        <v>807</v>
      </c>
      <c r="AH125" s="90" t="s">
        <v>820</v>
      </c>
      <c r="AI125" s="90" t="s">
        <v>819</v>
      </c>
      <c r="AJ125" s="89"/>
      <c r="AK125" s="89"/>
    </row>
    <row r="126" spans="1:37" ht="14.25" customHeight="1">
      <c r="A126" s="154">
        <f t="shared" si="11"/>
        <v>116</v>
      </c>
      <c r="B126" s="153" t="s">
        <v>1377</v>
      </c>
      <c r="C126" s="153" t="s">
        <v>1371</v>
      </c>
      <c r="D126" s="153" t="s">
        <v>1372</v>
      </c>
      <c r="E126" s="153" t="s">
        <v>1228</v>
      </c>
      <c r="F126" s="153" t="s">
        <v>1378</v>
      </c>
      <c r="G126" s="153" t="s">
        <v>1379</v>
      </c>
      <c r="H126" s="153" t="s">
        <v>1380</v>
      </c>
      <c r="I126" s="153" t="s">
        <v>1381</v>
      </c>
      <c r="J126" s="155">
        <v>884420242611</v>
      </c>
      <c r="K126" s="155" t="s">
        <v>761</v>
      </c>
      <c r="L126" s="156">
        <v>221.49</v>
      </c>
      <c r="M126" s="157">
        <v>221.49</v>
      </c>
      <c r="N126" s="156">
        <v>0</v>
      </c>
      <c r="O126" s="157">
        <v>0</v>
      </c>
      <c r="P126" s="158">
        <v>0</v>
      </c>
      <c r="Q126" s="146" t="s">
        <v>1371</v>
      </c>
      <c r="R126" s="159"/>
      <c r="S126" s="146"/>
      <c r="T126" s="153" t="str">
        <f t="shared" si="20"/>
        <v>CC530AD</v>
      </c>
      <c r="U126" s="153" t="str">
        <f t="shared" si="20"/>
        <v>304A</v>
      </c>
      <c r="V126" s="153" t="str">
        <f t="shared" si="21"/>
        <v>GN</v>
      </c>
      <c r="W126" s="153" t="str">
        <f t="shared" si="22"/>
        <v>HP 304A originele zwarte LaserJet tonercartridge, 2-pack</v>
      </c>
      <c r="X126" s="153" t="str">
        <f t="shared" si="23"/>
        <v>HP Color Laserjet CP2025/CM2320 MFP</v>
      </c>
      <c r="Y126" s="155">
        <f t="shared" si="24"/>
        <v>884420242611</v>
      </c>
      <c r="Z126" s="155" t="str">
        <f t="shared" si="24"/>
        <v/>
      </c>
      <c r="AA126" s="156">
        <f t="shared" si="25"/>
        <v>221.49</v>
      </c>
      <c r="AB126" s="157">
        <f t="shared" si="26"/>
        <v>221.49</v>
      </c>
      <c r="AC126" s="158">
        <f t="shared" si="27"/>
        <v>0</v>
      </c>
      <c r="AE126" s="90" t="s">
        <v>819</v>
      </c>
      <c r="AF126" s="90" t="s">
        <v>819</v>
      </c>
      <c r="AG126" s="160" t="s">
        <v>807</v>
      </c>
      <c r="AH126" s="90" t="s">
        <v>820</v>
      </c>
      <c r="AI126" s="90" t="s">
        <v>819</v>
      </c>
    </row>
    <row r="127" spans="1:37" ht="14.25" customHeight="1">
      <c r="A127" s="154">
        <f t="shared" si="11"/>
        <v>117</v>
      </c>
      <c r="B127" s="153" t="s">
        <v>1382</v>
      </c>
      <c r="C127" s="153" t="s">
        <v>1371</v>
      </c>
      <c r="D127" s="153" t="s">
        <v>1372</v>
      </c>
      <c r="E127" s="153" t="s">
        <v>1228</v>
      </c>
      <c r="F127" s="153" t="s">
        <v>1383</v>
      </c>
      <c r="G127" s="153" t="s">
        <v>1383</v>
      </c>
      <c r="H127" s="153" t="s">
        <v>1383</v>
      </c>
      <c r="I127" s="153" t="s">
        <v>1376</v>
      </c>
      <c r="J127" s="155">
        <v>883585301508</v>
      </c>
      <c r="K127" s="155" t="s">
        <v>761</v>
      </c>
      <c r="L127" s="156">
        <v>155.99</v>
      </c>
      <c r="M127" s="157">
        <v>155.99</v>
      </c>
      <c r="N127" s="156">
        <v>0</v>
      </c>
      <c r="O127" s="157">
        <v>0</v>
      </c>
      <c r="P127" s="158">
        <v>0</v>
      </c>
      <c r="Q127" s="146" t="s">
        <v>1371</v>
      </c>
      <c r="R127" s="159"/>
      <c r="S127" s="146"/>
      <c r="T127" s="153" t="str">
        <f t="shared" si="20"/>
        <v>CC531A</v>
      </c>
      <c r="U127" s="153" t="str">
        <f t="shared" si="20"/>
        <v>304A</v>
      </c>
      <c r="V127" s="153" t="str">
        <f t="shared" si="21"/>
        <v>GN</v>
      </c>
      <c r="W127" s="153" t="str">
        <f t="shared" si="22"/>
        <v>HP 304A Cyan Original LaserJet Toner Cartridge</v>
      </c>
      <c r="X127" s="153" t="str">
        <f t="shared" si="23"/>
        <v>HP Color LaserJet CP2025/CM2320 MFP</v>
      </c>
      <c r="Y127" s="155">
        <f t="shared" si="24"/>
        <v>883585301508</v>
      </c>
      <c r="Z127" s="155" t="str">
        <f t="shared" si="24"/>
        <v/>
      </c>
      <c r="AA127" s="156">
        <f t="shared" si="25"/>
        <v>155.99</v>
      </c>
      <c r="AB127" s="157">
        <f t="shared" si="26"/>
        <v>155.99</v>
      </c>
      <c r="AC127" s="158">
        <f t="shared" si="27"/>
        <v>0</v>
      </c>
      <c r="AE127" s="90" t="s">
        <v>819</v>
      </c>
      <c r="AF127" s="90" t="s">
        <v>819</v>
      </c>
      <c r="AG127" s="160" t="s">
        <v>807</v>
      </c>
      <c r="AH127" s="90" t="s">
        <v>820</v>
      </c>
      <c r="AI127" s="90" t="s">
        <v>819</v>
      </c>
    </row>
    <row r="128" spans="1:37" ht="14.25" customHeight="1">
      <c r="A128" s="154">
        <f t="shared" si="11"/>
        <v>118</v>
      </c>
      <c r="B128" s="153" t="s">
        <v>1384</v>
      </c>
      <c r="C128" s="153" t="s">
        <v>1371</v>
      </c>
      <c r="D128" s="153" t="s">
        <v>1372</v>
      </c>
      <c r="E128" s="153" t="s">
        <v>1228</v>
      </c>
      <c r="F128" s="153" t="s">
        <v>1385</v>
      </c>
      <c r="G128" s="153" t="s">
        <v>1385</v>
      </c>
      <c r="H128" s="153" t="s">
        <v>1385</v>
      </c>
      <c r="I128" s="153" t="s">
        <v>1376</v>
      </c>
      <c r="J128" s="155">
        <v>883585301515</v>
      </c>
      <c r="K128" s="155" t="s">
        <v>761</v>
      </c>
      <c r="L128" s="156">
        <v>155.99</v>
      </c>
      <c r="M128" s="157">
        <v>155.99</v>
      </c>
      <c r="N128" s="156">
        <v>0</v>
      </c>
      <c r="O128" s="157">
        <v>0</v>
      </c>
      <c r="P128" s="158">
        <v>0</v>
      </c>
      <c r="Q128" s="146" t="s">
        <v>1371</v>
      </c>
      <c r="R128" s="159"/>
      <c r="S128" s="146"/>
      <c r="T128" s="153" t="str">
        <f t="shared" si="20"/>
        <v>CC532A</v>
      </c>
      <c r="U128" s="153" t="str">
        <f t="shared" si="20"/>
        <v>304A</v>
      </c>
      <c r="V128" s="153" t="str">
        <f t="shared" si="21"/>
        <v>GN</v>
      </c>
      <c r="W128" s="153" t="str">
        <f t="shared" si="22"/>
        <v>HP 304A Yellow Original LaserJet Toner Cartridge</v>
      </c>
      <c r="X128" s="153" t="str">
        <f t="shared" si="23"/>
        <v>HP Color LaserJet CP2025/CM2320 MFP</v>
      </c>
      <c r="Y128" s="155">
        <f t="shared" si="24"/>
        <v>883585301515</v>
      </c>
      <c r="Z128" s="155" t="str">
        <f t="shared" si="24"/>
        <v/>
      </c>
      <c r="AA128" s="156">
        <f t="shared" si="25"/>
        <v>155.99</v>
      </c>
      <c r="AB128" s="157">
        <f t="shared" si="26"/>
        <v>155.99</v>
      </c>
      <c r="AC128" s="158">
        <f t="shared" si="27"/>
        <v>0</v>
      </c>
      <c r="AE128" s="90" t="s">
        <v>819</v>
      </c>
      <c r="AF128" s="90" t="s">
        <v>819</v>
      </c>
      <c r="AG128" s="160" t="s">
        <v>807</v>
      </c>
      <c r="AH128" s="90" t="s">
        <v>820</v>
      </c>
      <c r="AI128" s="90" t="s">
        <v>819</v>
      </c>
      <c r="AJ128" s="89"/>
      <c r="AK128" s="89"/>
    </row>
    <row r="129" spans="1:37" ht="14.25" customHeight="1">
      <c r="A129" s="154">
        <f t="shared" si="11"/>
        <v>119</v>
      </c>
      <c r="B129" s="153" t="s">
        <v>1386</v>
      </c>
      <c r="C129" s="153" t="s">
        <v>1371</v>
      </c>
      <c r="D129" s="153" t="s">
        <v>1372</v>
      </c>
      <c r="E129" s="153" t="s">
        <v>1228</v>
      </c>
      <c r="F129" s="153" t="s">
        <v>1387</v>
      </c>
      <c r="G129" s="153" t="s">
        <v>1387</v>
      </c>
      <c r="H129" s="153" t="s">
        <v>1387</v>
      </c>
      <c r="I129" s="153" t="s">
        <v>1376</v>
      </c>
      <c r="J129" s="155">
        <v>883585301522</v>
      </c>
      <c r="K129" s="155" t="s">
        <v>761</v>
      </c>
      <c r="L129" s="156">
        <v>155.99</v>
      </c>
      <c r="M129" s="157">
        <v>155.99</v>
      </c>
      <c r="N129" s="156">
        <v>0</v>
      </c>
      <c r="O129" s="157">
        <v>0</v>
      </c>
      <c r="P129" s="158">
        <v>0</v>
      </c>
      <c r="Q129" s="146" t="s">
        <v>1371</v>
      </c>
      <c r="R129" s="159"/>
      <c r="S129" s="146"/>
      <c r="T129" s="153" t="str">
        <f t="shared" si="20"/>
        <v>CC533A</v>
      </c>
      <c r="U129" s="153" t="str">
        <f t="shared" si="20"/>
        <v>304A</v>
      </c>
      <c r="V129" s="153" t="str">
        <f t="shared" si="21"/>
        <v>GN</v>
      </c>
      <c r="W129" s="153" t="str">
        <f t="shared" si="22"/>
        <v>HP 304A Magenta Original LaserJet Toner Cartridge</v>
      </c>
      <c r="X129" s="153" t="str">
        <f t="shared" si="23"/>
        <v>HP Color LaserJet CP2025/CM2320 MFP</v>
      </c>
      <c r="Y129" s="155">
        <f t="shared" si="24"/>
        <v>883585301522</v>
      </c>
      <c r="Z129" s="155" t="str">
        <f t="shared" si="24"/>
        <v/>
      </c>
      <c r="AA129" s="156">
        <f t="shared" si="25"/>
        <v>155.99</v>
      </c>
      <c r="AB129" s="157">
        <f t="shared" si="26"/>
        <v>155.99</v>
      </c>
      <c r="AC129" s="158">
        <f t="shared" si="27"/>
        <v>0</v>
      </c>
      <c r="AE129" s="90" t="s">
        <v>819</v>
      </c>
      <c r="AF129" s="90" t="s">
        <v>819</v>
      </c>
      <c r="AG129" s="160" t="s">
        <v>807</v>
      </c>
      <c r="AH129" s="90" t="s">
        <v>820</v>
      </c>
      <c r="AI129" s="90" t="s">
        <v>819</v>
      </c>
      <c r="AJ129" s="89"/>
      <c r="AK129" s="89"/>
    </row>
    <row r="130" spans="1:37" ht="14.25" customHeight="1">
      <c r="A130" s="154">
        <f t="shared" si="11"/>
        <v>120</v>
      </c>
      <c r="B130" s="153" t="s">
        <v>1388</v>
      </c>
      <c r="C130" s="153" t="s">
        <v>1371</v>
      </c>
      <c r="D130" s="153" t="s">
        <v>1372</v>
      </c>
      <c r="E130" s="153" t="s">
        <v>1228</v>
      </c>
      <c r="F130" s="153" t="s">
        <v>1389</v>
      </c>
      <c r="G130" s="153" t="s">
        <v>1389</v>
      </c>
      <c r="H130" s="153" t="s">
        <v>1389</v>
      </c>
      <c r="I130" s="153" t="s">
        <v>1390</v>
      </c>
      <c r="J130" s="155">
        <v>887111403032</v>
      </c>
      <c r="K130" s="155" t="s">
        <v>761</v>
      </c>
      <c r="L130" s="156">
        <v>420.99</v>
      </c>
      <c r="M130" s="157">
        <v>420.99</v>
      </c>
      <c r="N130" s="156">
        <v>0</v>
      </c>
      <c r="O130" s="157">
        <v>0</v>
      </c>
      <c r="P130" s="158">
        <v>0</v>
      </c>
      <c r="Q130" s="146" t="s">
        <v>1371</v>
      </c>
      <c r="R130" s="159"/>
      <c r="S130" s="146"/>
      <c r="T130" s="153" t="str">
        <f t="shared" si="20"/>
        <v>CF372AM</v>
      </c>
      <c r="U130" s="153" t="str">
        <f t="shared" si="20"/>
        <v>304A</v>
      </c>
      <c r="V130" s="153" t="str">
        <f t="shared" si="21"/>
        <v>GN</v>
      </c>
      <c r="W130" s="153" t="str">
        <f t="shared" si="22"/>
        <v>HP 304A 3-pack Cyan/Magenta/Yellow Original LaserJet Toner Cartridges</v>
      </c>
      <c r="X130" s="153" t="str">
        <f t="shared" si="23"/>
        <v>HP LaserJet Pro CP2025/ CM2320 MFP printer supplies</v>
      </c>
      <c r="Y130" s="155">
        <f t="shared" si="24"/>
        <v>887111403032</v>
      </c>
      <c r="Z130" s="155" t="str">
        <f t="shared" si="24"/>
        <v/>
      </c>
      <c r="AA130" s="156">
        <f t="shared" si="25"/>
        <v>420.99</v>
      </c>
      <c r="AB130" s="157">
        <f t="shared" si="26"/>
        <v>420.99</v>
      </c>
      <c r="AC130" s="158">
        <f t="shared" si="27"/>
        <v>0</v>
      </c>
      <c r="AE130" s="90" t="s">
        <v>819</v>
      </c>
      <c r="AF130" s="90" t="s">
        <v>819</v>
      </c>
      <c r="AG130" s="160" t="s">
        <v>807</v>
      </c>
      <c r="AH130" s="90" t="s">
        <v>820</v>
      </c>
      <c r="AI130" s="90" t="s">
        <v>819</v>
      </c>
      <c r="AJ130" s="89"/>
      <c r="AK130" s="89"/>
    </row>
    <row r="131" spans="1:37" ht="14.25" customHeight="1">
      <c r="A131" s="154">
        <f t="shared" si="11"/>
        <v>121</v>
      </c>
      <c r="B131" s="153" t="s">
        <v>1391</v>
      </c>
      <c r="C131" s="153" t="s">
        <v>1392</v>
      </c>
      <c r="D131" s="153" t="s">
        <v>1393</v>
      </c>
      <c r="E131" s="153" t="s">
        <v>1228</v>
      </c>
      <c r="F131" s="153" t="s">
        <v>1394</v>
      </c>
      <c r="G131" s="153" t="s">
        <v>1395</v>
      </c>
      <c r="H131" s="153" t="s">
        <v>1396</v>
      </c>
      <c r="I131" s="153" t="s">
        <v>1397</v>
      </c>
      <c r="J131" s="155">
        <v>884962772348</v>
      </c>
      <c r="K131" s="155" t="s">
        <v>761</v>
      </c>
      <c r="L131" s="156">
        <v>107.99</v>
      </c>
      <c r="M131" s="157">
        <v>107.99</v>
      </c>
      <c r="N131" s="156">
        <v>0</v>
      </c>
      <c r="O131" s="157">
        <v>0</v>
      </c>
      <c r="P131" s="158">
        <v>0</v>
      </c>
      <c r="Q131" s="146" t="s">
        <v>1392</v>
      </c>
      <c r="R131" s="159"/>
      <c r="S131" s="146"/>
      <c r="T131" s="153" t="str">
        <f t="shared" si="20"/>
        <v>CE410A</v>
      </c>
      <c r="U131" s="153" t="str">
        <f t="shared" si="20"/>
        <v>305A</v>
      </c>
      <c r="V131" s="153" t="str">
        <f t="shared" si="21"/>
        <v>GN</v>
      </c>
      <c r="W131" s="153" t="str">
        <f t="shared" si="22"/>
        <v>HP 305A originele zwarte LaserJet tonercartridge</v>
      </c>
      <c r="X131" s="153" t="str">
        <f t="shared" si="23"/>
        <v>HP LaserJet Pro Color M451/M351 printers and M475/M375 color MFPs</v>
      </c>
      <c r="Y131" s="155">
        <f t="shared" si="24"/>
        <v>884962772348</v>
      </c>
      <c r="Z131" s="155" t="str">
        <f t="shared" si="24"/>
        <v/>
      </c>
      <c r="AA131" s="156">
        <f t="shared" si="25"/>
        <v>107.99</v>
      </c>
      <c r="AB131" s="157">
        <f t="shared" si="26"/>
        <v>107.99</v>
      </c>
      <c r="AC131" s="158">
        <f t="shared" si="27"/>
        <v>0</v>
      </c>
      <c r="AE131" s="90" t="s">
        <v>819</v>
      </c>
      <c r="AF131" s="90" t="s">
        <v>819</v>
      </c>
      <c r="AG131" s="160" t="s">
        <v>807</v>
      </c>
      <c r="AH131" s="90" t="s">
        <v>820</v>
      </c>
      <c r="AI131" s="90" t="s">
        <v>819</v>
      </c>
      <c r="AJ131" s="89"/>
      <c r="AK131" s="89"/>
    </row>
    <row r="132" spans="1:37" ht="14.25" customHeight="1">
      <c r="A132" s="154">
        <f t="shared" si="11"/>
        <v>122</v>
      </c>
      <c r="B132" s="153" t="s">
        <v>1398</v>
      </c>
      <c r="C132" s="153" t="s">
        <v>1399</v>
      </c>
      <c r="D132" s="153" t="s">
        <v>1393</v>
      </c>
      <c r="E132" s="153" t="s">
        <v>1228</v>
      </c>
      <c r="F132" s="153" t="s">
        <v>1400</v>
      </c>
      <c r="G132" s="153" t="s">
        <v>1401</v>
      </c>
      <c r="H132" s="153" t="s">
        <v>1402</v>
      </c>
      <c r="I132" s="153" t="s">
        <v>1397</v>
      </c>
      <c r="J132" s="155">
        <v>884962772355</v>
      </c>
      <c r="K132" s="155" t="s">
        <v>761</v>
      </c>
      <c r="L132" s="156">
        <v>132.49</v>
      </c>
      <c r="M132" s="157">
        <v>132.49</v>
      </c>
      <c r="N132" s="156">
        <v>0</v>
      </c>
      <c r="O132" s="157">
        <v>0</v>
      </c>
      <c r="P132" s="158">
        <v>0</v>
      </c>
      <c r="Q132" s="146" t="s">
        <v>1399</v>
      </c>
      <c r="R132" s="159"/>
      <c r="S132" s="146"/>
      <c r="T132" s="153" t="str">
        <f t="shared" ref="T132:U158" si="28">B132</f>
        <v>CE410X</v>
      </c>
      <c r="U132" s="153" t="str">
        <f t="shared" si="28"/>
        <v>305X</v>
      </c>
      <c r="V132" s="153" t="str">
        <f t="shared" si="21"/>
        <v>GN</v>
      </c>
      <c r="W132" s="153" t="str">
        <f t="shared" si="22"/>
        <v>HP 305X originele high-capacity zwarte LaserJet tonercartridge</v>
      </c>
      <c r="X132" s="153" t="str">
        <f t="shared" si="23"/>
        <v>HP LaserJet Pro Color M451/M351 printers and M475/M375 color MFPs</v>
      </c>
      <c r="Y132" s="155">
        <f t="shared" ref="Y132:Z158" si="29">J132</f>
        <v>884962772355</v>
      </c>
      <c r="Z132" s="155" t="str">
        <f t="shared" si="29"/>
        <v/>
      </c>
      <c r="AA132" s="156">
        <f t="shared" si="25"/>
        <v>132.49</v>
      </c>
      <c r="AB132" s="157">
        <f t="shared" si="26"/>
        <v>132.49</v>
      </c>
      <c r="AC132" s="158">
        <f t="shared" si="27"/>
        <v>0</v>
      </c>
      <c r="AE132" s="90" t="s">
        <v>819</v>
      </c>
      <c r="AF132" s="90" t="s">
        <v>819</v>
      </c>
      <c r="AG132" s="160" t="s">
        <v>807</v>
      </c>
      <c r="AH132" s="90" t="s">
        <v>820</v>
      </c>
      <c r="AI132" s="90" t="s">
        <v>819</v>
      </c>
      <c r="AJ132" s="89"/>
      <c r="AK132" s="89"/>
    </row>
    <row r="133" spans="1:37" ht="14.25" customHeight="1">
      <c r="A133" s="154">
        <f t="shared" si="11"/>
        <v>123</v>
      </c>
      <c r="B133" s="153" t="s">
        <v>1403</v>
      </c>
      <c r="C133" s="153" t="s">
        <v>1399</v>
      </c>
      <c r="D133" s="153" t="s">
        <v>1393</v>
      </c>
      <c r="E133" s="161" t="s">
        <v>1228</v>
      </c>
      <c r="F133" s="153" t="s">
        <v>1404</v>
      </c>
      <c r="G133" s="153" t="s">
        <v>1405</v>
      </c>
      <c r="H133" s="153" t="s">
        <v>1406</v>
      </c>
      <c r="I133" s="153" t="s">
        <v>1407</v>
      </c>
      <c r="J133" s="155">
        <v>887111315649</v>
      </c>
      <c r="K133" s="155" t="s">
        <v>761</v>
      </c>
      <c r="L133" s="156">
        <v>237.99</v>
      </c>
      <c r="M133" s="157">
        <v>237.99</v>
      </c>
      <c r="N133" s="156">
        <v>0</v>
      </c>
      <c r="O133" s="157">
        <v>0</v>
      </c>
      <c r="P133" s="158">
        <v>0</v>
      </c>
      <c r="Q133" s="146" t="s">
        <v>1399</v>
      </c>
      <c r="R133" s="159"/>
      <c r="S133" s="146"/>
      <c r="T133" s="153" t="str">
        <f t="shared" si="28"/>
        <v>CE410XD</v>
      </c>
      <c r="U133" s="153" t="str">
        <f t="shared" si="28"/>
        <v>305X</v>
      </c>
      <c r="V133" s="153" t="str">
        <f t="shared" si="21"/>
        <v>GN</v>
      </c>
      <c r="W133" s="153" t="str">
        <f t="shared" si="22"/>
        <v>HP 305X originele high-capacity zwarte LaserJet tonercartridge, 2-pack</v>
      </c>
      <c r="X133" s="153" t="str">
        <f t="shared" si="23"/>
        <v>HP Color Laserjet M351/M451/M375/M475 Printer Series</v>
      </c>
      <c r="Y133" s="155">
        <f t="shared" si="29"/>
        <v>887111315649</v>
      </c>
      <c r="Z133" s="155" t="str">
        <f t="shared" si="29"/>
        <v/>
      </c>
      <c r="AA133" s="156">
        <f t="shared" si="25"/>
        <v>237.99</v>
      </c>
      <c r="AB133" s="157">
        <f t="shared" si="26"/>
        <v>237.99</v>
      </c>
      <c r="AC133" s="158">
        <f t="shared" si="27"/>
        <v>0</v>
      </c>
      <c r="AE133" s="90" t="s">
        <v>819</v>
      </c>
      <c r="AF133" s="90" t="s">
        <v>819</v>
      </c>
      <c r="AG133" s="160" t="s">
        <v>807</v>
      </c>
      <c r="AH133" s="90" t="s">
        <v>820</v>
      </c>
      <c r="AI133" s="90" t="s">
        <v>819</v>
      </c>
      <c r="AJ133" s="89"/>
      <c r="AK133" s="89"/>
    </row>
    <row r="134" spans="1:37" ht="14.25" customHeight="1">
      <c r="A134" s="154">
        <f t="shared" si="11"/>
        <v>124</v>
      </c>
      <c r="B134" s="153" t="s">
        <v>1408</v>
      </c>
      <c r="C134" s="153" t="s">
        <v>1392</v>
      </c>
      <c r="D134" s="153" t="s">
        <v>1393</v>
      </c>
      <c r="E134" s="153" t="s">
        <v>1228</v>
      </c>
      <c r="F134" s="153" t="s">
        <v>1409</v>
      </c>
      <c r="G134" s="153" t="s">
        <v>1410</v>
      </c>
      <c r="H134" s="153" t="s">
        <v>1411</v>
      </c>
      <c r="I134" s="153" t="s">
        <v>1397</v>
      </c>
      <c r="J134" s="155">
        <v>884962772362</v>
      </c>
      <c r="K134" s="155" t="s">
        <v>761</v>
      </c>
      <c r="L134" s="156">
        <v>153.49</v>
      </c>
      <c r="M134" s="157">
        <v>153.49</v>
      </c>
      <c r="N134" s="156">
        <v>0</v>
      </c>
      <c r="O134" s="157">
        <v>0</v>
      </c>
      <c r="P134" s="158">
        <v>0</v>
      </c>
      <c r="Q134" s="146" t="s">
        <v>1392</v>
      </c>
      <c r="R134" s="159"/>
      <c r="S134" s="146"/>
      <c r="T134" s="153" t="str">
        <f t="shared" si="28"/>
        <v>CE411A</v>
      </c>
      <c r="U134" s="153" t="str">
        <f t="shared" si="28"/>
        <v>305A</v>
      </c>
      <c r="V134" s="153" t="str">
        <f t="shared" si="21"/>
        <v>GN</v>
      </c>
      <c r="W134" s="153" t="str">
        <f t="shared" si="22"/>
        <v>HP 305A originele cyaan LaserJet tonercartridge</v>
      </c>
      <c r="X134" s="153" t="str">
        <f t="shared" si="23"/>
        <v>HP LaserJet Pro Color M451/M351 printers and M475/M375 color MFPs</v>
      </c>
      <c r="Y134" s="155">
        <f t="shared" si="29"/>
        <v>884962772362</v>
      </c>
      <c r="Z134" s="155" t="str">
        <f t="shared" si="29"/>
        <v/>
      </c>
      <c r="AA134" s="156">
        <f t="shared" si="25"/>
        <v>153.49</v>
      </c>
      <c r="AB134" s="157">
        <f t="shared" si="26"/>
        <v>153.49</v>
      </c>
      <c r="AC134" s="158">
        <f t="shared" si="27"/>
        <v>0</v>
      </c>
      <c r="AE134" s="90" t="s">
        <v>819</v>
      </c>
      <c r="AF134" s="90" t="s">
        <v>819</v>
      </c>
      <c r="AG134" s="160" t="s">
        <v>807</v>
      </c>
      <c r="AH134" s="90" t="s">
        <v>820</v>
      </c>
      <c r="AI134" s="90" t="s">
        <v>819</v>
      </c>
      <c r="AJ134" s="89"/>
      <c r="AK134" s="89"/>
    </row>
    <row r="135" spans="1:37" ht="14.25" customHeight="1">
      <c r="A135" s="154">
        <f t="shared" si="11"/>
        <v>125</v>
      </c>
      <c r="B135" s="153" t="s">
        <v>1412</v>
      </c>
      <c r="C135" s="153" t="s">
        <v>1392</v>
      </c>
      <c r="D135" s="153" t="s">
        <v>1393</v>
      </c>
      <c r="E135" s="153" t="s">
        <v>1228</v>
      </c>
      <c r="F135" s="153" t="s">
        <v>1413</v>
      </c>
      <c r="G135" s="153" t="s">
        <v>1414</v>
      </c>
      <c r="H135" s="153" t="s">
        <v>1415</v>
      </c>
      <c r="I135" s="153" t="s">
        <v>1397</v>
      </c>
      <c r="J135" s="155">
        <v>884962772379</v>
      </c>
      <c r="K135" s="155" t="s">
        <v>761</v>
      </c>
      <c r="L135" s="156">
        <v>153.49</v>
      </c>
      <c r="M135" s="157">
        <v>153.49</v>
      </c>
      <c r="N135" s="156">
        <v>0</v>
      </c>
      <c r="O135" s="157">
        <v>0</v>
      </c>
      <c r="P135" s="158">
        <v>0</v>
      </c>
      <c r="Q135" s="146" t="s">
        <v>1392</v>
      </c>
      <c r="R135" s="159"/>
      <c r="S135" s="146"/>
      <c r="T135" s="153" t="str">
        <f t="shared" si="28"/>
        <v>CE412A</v>
      </c>
      <c r="U135" s="153" t="str">
        <f t="shared" si="28"/>
        <v>305A</v>
      </c>
      <c r="V135" s="153" t="str">
        <f t="shared" si="21"/>
        <v>GN</v>
      </c>
      <c r="W135" s="153" t="str">
        <f t="shared" si="22"/>
        <v>HP 305A originele gele LaserJet tonercartridge</v>
      </c>
      <c r="X135" s="153" t="str">
        <f t="shared" si="23"/>
        <v>HP LaserJet Pro Color M451/M351 printers and M475/M375 color MFPs</v>
      </c>
      <c r="Y135" s="155">
        <f t="shared" si="29"/>
        <v>884962772379</v>
      </c>
      <c r="Z135" s="155" t="str">
        <f t="shared" si="29"/>
        <v/>
      </c>
      <c r="AA135" s="156">
        <f t="shared" si="25"/>
        <v>153.49</v>
      </c>
      <c r="AB135" s="157">
        <f t="shared" si="26"/>
        <v>153.49</v>
      </c>
      <c r="AC135" s="158">
        <f t="shared" si="27"/>
        <v>0</v>
      </c>
      <c r="AE135" s="90" t="s">
        <v>819</v>
      </c>
      <c r="AF135" s="90" t="s">
        <v>819</v>
      </c>
      <c r="AG135" s="160" t="s">
        <v>807</v>
      </c>
      <c r="AH135" s="90" t="s">
        <v>820</v>
      </c>
      <c r="AI135" s="90" t="s">
        <v>819</v>
      </c>
      <c r="AJ135" s="89"/>
      <c r="AK135" s="89"/>
    </row>
    <row r="136" spans="1:37" ht="14.25" customHeight="1">
      <c r="A136" s="154">
        <f t="shared" si="11"/>
        <v>126</v>
      </c>
      <c r="B136" s="153" t="s">
        <v>1416</v>
      </c>
      <c r="C136" s="153" t="s">
        <v>1392</v>
      </c>
      <c r="D136" s="153" t="s">
        <v>1393</v>
      </c>
      <c r="E136" s="153" t="s">
        <v>1228</v>
      </c>
      <c r="F136" s="153" t="s">
        <v>1417</v>
      </c>
      <c r="G136" s="153" t="s">
        <v>1418</v>
      </c>
      <c r="H136" s="153" t="s">
        <v>1419</v>
      </c>
      <c r="I136" s="153" t="s">
        <v>1397</v>
      </c>
      <c r="J136" s="155">
        <v>884962772386</v>
      </c>
      <c r="K136" s="155" t="s">
        <v>761</v>
      </c>
      <c r="L136" s="156">
        <v>153.49</v>
      </c>
      <c r="M136" s="157">
        <v>153.49</v>
      </c>
      <c r="N136" s="156">
        <v>0</v>
      </c>
      <c r="O136" s="157">
        <v>0</v>
      </c>
      <c r="P136" s="158">
        <v>0</v>
      </c>
      <c r="Q136" s="146" t="s">
        <v>1392</v>
      </c>
      <c r="R136" s="159"/>
      <c r="S136" s="146"/>
      <c r="T136" s="153" t="str">
        <f t="shared" si="28"/>
        <v>CE413A</v>
      </c>
      <c r="U136" s="153" t="str">
        <f t="shared" si="28"/>
        <v>305A</v>
      </c>
      <c r="V136" s="153" t="str">
        <f t="shared" si="21"/>
        <v>GN</v>
      </c>
      <c r="W136" s="153" t="str">
        <f t="shared" si="22"/>
        <v>HP 305A originele magenta LaserJet tonercartridge</v>
      </c>
      <c r="X136" s="153" t="str">
        <f t="shared" si="23"/>
        <v>HP LaserJet Pro Color M451/M351 printers and M475/M375 color MFPs</v>
      </c>
      <c r="Y136" s="155">
        <f t="shared" si="29"/>
        <v>884962772386</v>
      </c>
      <c r="Z136" s="155" t="str">
        <f t="shared" si="29"/>
        <v/>
      </c>
      <c r="AA136" s="156">
        <f t="shared" si="25"/>
        <v>153.49</v>
      </c>
      <c r="AB136" s="157">
        <f t="shared" si="26"/>
        <v>153.49</v>
      </c>
      <c r="AC136" s="158">
        <f t="shared" si="27"/>
        <v>0</v>
      </c>
      <c r="AE136" s="90" t="s">
        <v>819</v>
      </c>
      <c r="AF136" s="90" t="s">
        <v>819</v>
      </c>
      <c r="AG136" s="160" t="s">
        <v>807</v>
      </c>
      <c r="AH136" s="90" t="s">
        <v>820</v>
      </c>
      <c r="AI136" s="90" t="s">
        <v>819</v>
      </c>
      <c r="AJ136" s="89"/>
    </row>
    <row r="137" spans="1:37" ht="14.25" customHeight="1">
      <c r="A137" s="154">
        <f t="shared" si="11"/>
        <v>127</v>
      </c>
      <c r="B137" s="153" t="s">
        <v>1420</v>
      </c>
      <c r="C137" s="153" t="s">
        <v>1392</v>
      </c>
      <c r="D137" s="153" t="s">
        <v>1393</v>
      </c>
      <c r="E137" s="153" t="s">
        <v>1228</v>
      </c>
      <c r="F137" s="153" t="s">
        <v>1421</v>
      </c>
      <c r="G137" s="153" t="s">
        <v>1422</v>
      </c>
      <c r="H137" s="153" t="s">
        <v>1423</v>
      </c>
      <c r="I137" s="153" t="s">
        <v>1407</v>
      </c>
      <c r="J137" s="155">
        <v>887111403049</v>
      </c>
      <c r="K137" s="155" t="s">
        <v>761</v>
      </c>
      <c r="L137" s="156">
        <v>413.99</v>
      </c>
      <c r="M137" s="157">
        <v>413.99</v>
      </c>
      <c r="N137" s="156">
        <v>0</v>
      </c>
      <c r="O137" s="157">
        <v>0</v>
      </c>
      <c r="P137" s="158">
        <v>0</v>
      </c>
      <c r="Q137" s="146" t="s">
        <v>1392</v>
      </c>
      <c r="R137" s="159"/>
      <c r="S137" s="146"/>
      <c r="T137" s="153" t="str">
        <f t="shared" si="28"/>
        <v>CF370AM</v>
      </c>
      <c r="U137" s="153" t="str">
        <f t="shared" si="28"/>
        <v>305A</v>
      </c>
      <c r="V137" s="153" t="str">
        <f t="shared" si="21"/>
        <v>GN</v>
      </c>
      <c r="W137" s="153" t="str">
        <f t="shared" si="22"/>
        <v>HP 305A originele cyaan/magenta/gele LaserJet tonercartridge, 3-pack</v>
      </c>
      <c r="X137" s="153" t="str">
        <f t="shared" si="23"/>
        <v>HP Color Laserjet M351/M451/M375/M475 Printer Series</v>
      </c>
      <c r="Y137" s="155">
        <f t="shared" si="29"/>
        <v>887111403049</v>
      </c>
      <c r="Z137" s="155" t="str">
        <f t="shared" si="29"/>
        <v/>
      </c>
      <c r="AA137" s="156">
        <f t="shared" si="25"/>
        <v>413.99</v>
      </c>
      <c r="AB137" s="157">
        <f t="shared" si="26"/>
        <v>413.99</v>
      </c>
      <c r="AC137" s="158">
        <f t="shared" si="27"/>
        <v>0</v>
      </c>
      <c r="AE137" s="90" t="s">
        <v>819</v>
      </c>
      <c r="AF137" s="90" t="s">
        <v>819</v>
      </c>
      <c r="AG137" s="160" t="s">
        <v>807</v>
      </c>
      <c r="AH137" s="90" t="s">
        <v>820</v>
      </c>
      <c r="AI137" s="90" t="s">
        <v>819</v>
      </c>
      <c r="AJ137" s="89"/>
    </row>
    <row r="138" spans="1:37" ht="14.25" customHeight="1">
      <c r="A138" s="154">
        <f t="shared" si="11"/>
        <v>128</v>
      </c>
      <c r="B138" s="153" t="s">
        <v>1424</v>
      </c>
      <c r="C138" s="153" t="s">
        <v>1425</v>
      </c>
      <c r="D138" s="153" t="s">
        <v>1426</v>
      </c>
      <c r="E138" s="153" t="s">
        <v>1228</v>
      </c>
      <c r="F138" s="153" t="s">
        <v>1427</v>
      </c>
      <c r="G138" s="153" t="s">
        <v>1428</v>
      </c>
      <c r="H138" s="153" t="s">
        <v>1429</v>
      </c>
      <c r="I138" s="153" t="s">
        <v>1430</v>
      </c>
      <c r="J138" s="155" t="s">
        <v>1431</v>
      </c>
      <c r="K138" s="155" t="s">
        <v>761</v>
      </c>
      <c r="L138" s="156">
        <v>117.49</v>
      </c>
      <c r="M138" s="157">
        <v>117.49</v>
      </c>
      <c r="N138" s="156">
        <v>0</v>
      </c>
      <c r="O138" s="157">
        <v>0</v>
      </c>
      <c r="P138" s="158">
        <v>0</v>
      </c>
      <c r="Q138" s="146" t="s">
        <v>1425</v>
      </c>
      <c r="R138" s="159"/>
      <c r="S138" s="146"/>
      <c r="T138" s="153" t="str">
        <f t="shared" si="28"/>
        <v>CF380A</v>
      </c>
      <c r="U138" s="153" t="str">
        <f t="shared" si="28"/>
        <v>312A</v>
      </c>
      <c r="V138" s="153" t="str">
        <f t="shared" si="21"/>
        <v>GN</v>
      </c>
      <c r="W138" s="153" t="str">
        <f t="shared" si="22"/>
        <v>HP 312A originele zwarte LaserJet tonercartridge</v>
      </c>
      <c r="X138" s="153" t="str">
        <f t="shared" si="23"/>
        <v>HP LaserJet Pro 400 color MFP M476</v>
      </c>
      <c r="Y138" s="155" t="str">
        <f t="shared" si="29"/>
        <v> 887111367747</v>
      </c>
      <c r="Z138" s="155" t="str">
        <f t="shared" si="29"/>
        <v/>
      </c>
      <c r="AA138" s="156">
        <f t="shared" si="25"/>
        <v>117.49</v>
      </c>
      <c r="AB138" s="157">
        <f t="shared" si="26"/>
        <v>117.49</v>
      </c>
      <c r="AC138" s="158">
        <f t="shared" si="27"/>
        <v>0</v>
      </c>
      <c r="AE138" s="90" t="s">
        <v>819</v>
      </c>
      <c r="AF138" s="90" t="s">
        <v>819</v>
      </c>
      <c r="AG138" s="160" t="s">
        <v>807</v>
      </c>
      <c r="AH138" s="90" t="s">
        <v>820</v>
      </c>
      <c r="AI138" s="90" t="s">
        <v>819</v>
      </c>
      <c r="AJ138" s="89"/>
    </row>
    <row r="139" spans="1:37" ht="14.25" customHeight="1">
      <c r="A139" s="154">
        <f t="shared" si="11"/>
        <v>129</v>
      </c>
      <c r="B139" s="153" t="s">
        <v>1432</v>
      </c>
      <c r="C139" s="153" t="s">
        <v>1433</v>
      </c>
      <c r="D139" s="153" t="s">
        <v>1426</v>
      </c>
      <c r="E139" s="153" t="s">
        <v>1228</v>
      </c>
      <c r="F139" s="153" t="s">
        <v>1434</v>
      </c>
      <c r="G139" s="153" t="s">
        <v>1435</v>
      </c>
      <c r="H139" s="153" t="s">
        <v>1436</v>
      </c>
      <c r="I139" s="153" t="s">
        <v>1430</v>
      </c>
      <c r="J139" s="155" t="s">
        <v>1437</v>
      </c>
      <c r="K139" s="155" t="s">
        <v>761</v>
      </c>
      <c r="L139" s="156">
        <v>142.49</v>
      </c>
      <c r="M139" s="157">
        <v>142.49</v>
      </c>
      <c r="N139" s="156">
        <v>0</v>
      </c>
      <c r="O139" s="157">
        <v>0</v>
      </c>
      <c r="P139" s="158">
        <v>0</v>
      </c>
      <c r="Q139" s="146" t="s">
        <v>1433</v>
      </c>
      <c r="R139" s="159"/>
      <c r="S139" s="146"/>
      <c r="T139" s="153" t="str">
        <f t="shared" si="28"/>
        <v>CF380X</v>
      </c>
      <c r="U139" s="153" t="str">
        <f t="shared" si="28"/>
        <v>312X</v>
      </c>
      <c r="V139" s="153" t="str">
        <f t="shared" si="21"/>
        <v>GN</v>
      </c>
      <c r="W139" s="153" t="str">
        <f t="shared" si="22"/>
        <v>HP 312X originele high-capacity zwarte LaserJet tonercartridge</v>
      </c>
      <c r="X139" s="153" t="str">
        <f t="shared" si="23"/>
        <v>HP LaserJet Pro 400 color MFP M476</v>
      </c>
      <c r="Y139" s="155" t="str">
        <f t="shared" si="29"/>
        <v> 887111367754</v>
      </c>
      <c r="Z139" s="155" t="str">
        <f t="shared" si="29"/>
        <v/>
      </c>
      <c r="AA139" s="156">
        <f t="shared" si="25"/>
        <v>142.49</v>
      </c>
      <c r="AB139" s="157">
        <f t="shared" si="26"/>
        <v>142.49</v>
      </c>
      <c r="AC139" s="158">
        <f t="shared" si="27"/>
        <v>0</v>
      </c>
      <c r="AE139" s="90" t="s">
        <v>819</v>
      </c>
      <c r="AF139" s="90" t="s">
        <v>819</v>
      </c>
      <c r="AG139" s="160" t="s">
        <v>807</v>
      </c>
      <c r="AH139" s="90" t="s">
        <v>820</v>
      </c>
      <c r="AI139" s="90" t="s">
        <v>819</v>
      </c>
      <c r="AJ139" s="89"/>
    </row>
    <row r="140" spans="1:37" ht="14.25" customHeight="1">
      <c r="A140" s="154">
        <f t="shared" si="11"/>
        <v>130</v>
      </c>
      <c r="B140" s="153" t="s">
        <v>1438</v>
      </c>
      <c r="C140" s="153" t="s">
        <v>1433</v>
      </c>
      <c r="D140" s="153" t="s">
        <v>1426</v>
      </c>
      <c r="E140" s="153" t="s">
        <v>1228</v>
      </c>
      <c r="F140" s="153" t="s">
        <v>1439</v>
      </c>
      <c r="G140" s="153" t="s">
        <v>1440</v>
      </c>
      <c r="H140" s="153" t="s">
        <v>1441</v>
      </c>
      <c r="I140" s="153" t="s">
        <v>1430</v>
      </c>
      <c r="J140" s="155">
        <v>888793635186</v>
      </c>
      <c r="K140" s="155" t="s">
        <v>761</v>
      </c>
      <c r="L140" s="156">
        <v>256.49</v>
      </c>
      <c r="M140" s="157">
        <v>256.49</v>
      </c>
      <c r="N140" s="156">
        <v>0</v>
      </c>
      <c r="O140" s="157">
        <v>0</v>
      </c>
      <c r="P140" s="158">
        <v>0</v>
      </c>
      <c r="Q140" s="146" t="s">
        <v>1433</v>
      </c>
      <c r="R140" s="159"/>
      <c r="S140" s="146"/>
      <c r="T140" s="153" t="str">
        <f t="shared" si="28"/>
        <v>CF380XD</v>
      </c>
      <c r="U140" s="153" t="str">
        <f t="shared" si="28"/>
        <v>312X</v>
      </c>
      <c r="V140" s="153" t="str">
        <f t="shared" si="21"/>
        <v>GN</v>
      </c>
      <c r="W140" s="153" t="str">
        <f t="shared" si="22"/>
        <v>HP 312X originele high-capacity zwarte LaserJet tonercartridges, 2-pack</v>
      </c>
      <c r="X140" s="153" t="str">
        <f t="shared" si="23"/>
        <v>HP LaserJet Pro 400 color MFP M476</v>
      </c>
      <c r="Y140" s="155">
        <f t="shared" si="29"/>
        <v>888793635186</v>
      </c>
      <c r="Z140" s="155" t="str">
        <f t="shared" si="29"/>
        <v/>
      </c>
      <c r="AA140" s="156">
        <f t="shared" si="25"/>
        <v>256.49</v>
      </c>
      <c r="AB140" s="157">
        <f t="shared" si="26"/>
        <v>256.49</v>
      </c>
      <c r="AC140" s="158">
        <f t="shared" si="27"/>
        <v>0</v>
      </c>
      <c r="AE140" s="90" t="s">
        <v>819</v>
      </c>
      <c r="AF140" s="90" t="s">
        <v>819</v>
      </c>
      <c r="AG140" s="160" t="s">
        <v>807</v>
      </c>
      <c r="AH140" s="90" t="s">
        <v>820</v>
      </c>
      <c r="AI140" s="90" t="s">
        <v>819</v>
      </c>
      <c r="AJ140" s="89"/>
    </row>
    <row r="141" spans="1:37" ht="14.25" customHeight="1">
      <c r="A141" s="154">
        <f t="shared" si="11"/>
        <v>131</v>
      </c>
      <c r="B141" s="153" t="s">
        <v>1442</v>
      </c>
      <c r="C141" s="153" t="s">
        <v>1425</v>
      </c>
      <c r="D141" s="153" t="s">
        <v>1426</v>
      </c>
      <c r="E141" s="153" t="s">
        <v>1228</v>
      </c>
      <c r="F141" s="153" t="s">
        <v>1443</v>
      </c>
      <c r="G141" s="153" t="s">
        <v>1444</v>
      </c>
      <c r="H141" s="153" t="s">
        <v>1445</v>
      </c>
      <c r="I141" s="153" t="s">
        <v>1430</v>
      </c>
      <c r="J141" s="155" t="s">
        <v>1446</v>
      </c>
      <c r="K141" s="155" t="s">
        <v>761</v>
      </c>
      <c r="L141" s="156">
        <v>157.49</v>
      </c>
      <c r="M141" s="157">
        <v>157.49</v>
      </c>
      <c r="N141" s="156">
        <v>0</v>
      </c>
      <c r="O141" s="157">
        <v>0</v>
      </c>
      <c r="P141" s="158">
        <v>0</v>
      </c>
      <c r="Q141" s="146" t="s">
        <v>1425</v>
      </c>
      <c r="R141" s="159"/>
      <c r="S141" s="146"/>
      <c r="T141" s="153" t="str">
        <f t="shared" si="28"/>
        <v>CF381A</v>
      </c>
      <c r="U141" s="153" t="str">
        <f t="shared" si="28"/>
        <v>312A</v>
      </c>
      <c r="V141" s="153" t="str">
        <f t="shared" si="21"/>
        <v>GN</v>
      </c>
      <c r="W141" s="153" t="str">
        <f t="shared" si="22"/>
        <v>HP 312A originele cyaan LaserJet tonercartridge</v>
      </c>
      <c r="X141" s="153" t="str">
        <f t="shared" si="23"/>
        <v>HP LaserJet Pro 400 color MFP M476</v>
      </c>
      <c r="Y141" s="155" t="str">
        <f t="shared" si="29"/>
        <v> 887111367761</v>
      </c>
      <c r="Z141" s="155" t="str">
        <f t="shared" si="29"/>
        <v/>
      </c>
      <c r="AA141" s="156">
        <f t="shared" si="25"/>
        <v>157.49</v>
      </c>
      <c r="AB141" s="157">
        <f t="shared" si="26"/>
        <v>157.49</v>
      </c>
      <c r="AC141" s="158">
        <f t="shared" si="27"/>
        <v>0</v>
      </c>
      <c r="AE141" s="90" t="s">
        <v>819</v>
      </c>
      <c r="AF141" s="90" t="s">
        <v>819</v>
      </c>
      <c r="AG141" s="160" t="s">
        <v>807</v>
      </c>
      <c r="AH141" s="90" t="s">
        <v>820</v>
      </c>
      <c r="AI141" s="90" t="s">
        <v>819</v>
      </c>
      <c r="AJ141" s="89"/>
    </row>
    <row r="142" spans="1:37" ht="14.25" customHeight="1">
      <c r="A142" s="154">
        <f t="shared" si="11"/>
        <v>132</v>
      </c>
      <c r="B142" s="153" t="s">
        <v>1447</v>
      </c>
      <c r="C142" s="153" t="s">
        <v>1425</v>
      </c>
      <c r="D142" s="153" t="s">
        <v>1426</v>
      </c>
      <c r="E142" s="153" t="s">
        <v>1228</v>
      </c>
      <c r="F142" s="153" t="s">
        <v>1448</v>
      </c>
      <c r="G142" s="153" t="s">
        <v>1449</v>
      </c>
      <c r="H142" s="153" t="s">
        <v>1450</v>
      </c>
      <c r="I142" s="153" t="s">
        <v>1430</v>
      </c>
      <c r="J142" s="155" t="s">
        <v>1451</v>
      </c>
      <c r="K142" s="155" t="s">
        <v>761</v>
      </c>
      <c r="L142" s="156">
        <v>157.49</v>
      </c>
      <c r="M142" s="157">
        <v>157.49</v>
      </c>
      <c r="N142" s="156">
        <v>0</v>
      </c>
      <c r="O142" s="157">
        <v>0</v>
      </c>
      <c r="P142" s="158">
        <v>0</v>
      </c>
      <c r="Q142" s="146" t="s">
        <v>1425</v>
      </c>
      <c r="R142" s="159"/>
      <c r="S142" s="146"/>
      <c r="T142" s="153" t="str">
        <f t="shared" si="28"/>
        <v>CF382A</v>
      </c>
      <c r="U142" s="153" t="str">
        <f t="shared" si="28"/>
        <v>312A</v>
      </c>
      <c r="V142" s="153" t="str">
        <f t="shared" si="21"/>
        <v>GN</v>
      </c>
      <c r="W142" s="153" t="str">
        <f t="shared" si="22"/>
        <v>HP 312A originele gele LaserJet tonercartridge</v>
      </c>
      <c r="X142" s="153" t="str">
        <f t="shared" si="23"/>
        <v>HP LaserJet Pro 400 color MFP M476</v>
      </c>
      <c r="Y142" s="155" t="str">
        <f t="shared" si="29"/>
        <v> 887111367778</v>
      </c>
      <c r="Z142" s="155" t="str">
        <f t="shared" si="29"/>
        <v/>
      </c>
      <c r="AA142" s="156">
        <f t="shared" si="25"/>
        <v>157.49</v>
      </c>
      <c r="AB142" s="157">
        <f t="shared" si="26"/>
        <v>157.49</v>
      </c>
      <c r="AC142" s="158">
        <f t="shared" si="27"/>
        <v>0</v>
      </c>
      <c r="AE142" s="90" t="s">
        <v>819</v>
      </c>
      <c r="AF142" s="90" t="s">
        <v>819</v>
      </c>
      <c r="AG142" s="160" t="s">
        <v>807</v>
      </c>
      <c r="AH142" s="90" t="s">
        <v>820</v>
      </c>
      <c r="AI142" s="90" t="s">
        <v>819</v>
      </c>
      <c r="AJ142" s="89"/>
    </row>
    <row r="143" spans="1:37" ht="14.25" customHeight="1">
      <c r="A143" s="154">
        <f t="shared" si="11"/>
        <v>133</v>
      </c>
      <c r="B143" s="161" t="s">
        <v>1452</v>
      </c>
      <c r="C143" s="161" t="s">
        <v>1425</v>
      </c>
      <c r="D143" s="153" t="s">
        <v>1426</v>
      </c>
      <c r="E143" s="153" t="s">
        <v>1228</v>
      </c>
      <c r="F143" s="153" t="s">
        <v>1453</v>
      </c>
      <c r="G143" s="153" t="s">
        <v>1454</v>
      </c>
      <c r="H143" s="153" t="s">
        <v>1455</v>
      </c>
      <c r="I143" s="153" t="s">
        <v>1430</v>
      </c>
      <c r="J143" s="155" t="s">
        <v>1456</v>
      </c>
      <c r="K143" s="155" t="s">
        <v>761</v>
      </c>
      <c r="L143" s="156">
        <v>157.49</v>
      </c>
      <c r="M143" s="157">
        <v>157.49</v>
      </c>
      <c r="N143" s="156">
        <v>0</v>
      </c>
      <c r="O143" s="157">
        <v>0</v>
      </c>
      <c r="P143" s="158">
        <v>0</v>
      </c>
      <c r="Q143" s="146" t="s">
        <v>1425</v>
      </c>
      <c r="R143" s="159"/>
      <c r="S143" s="146"/>
      <c r="T143" s="153" t="str">
        <f t="shared" si="28"/>
        <v>CF383A</v>
      </c>
      <c r="U143" s="153" t="str">
        <f t="shared" si="28"/>
        <v>312A</v>
      </c>
      <c r="V143" s="153" t="str">
        <f t="shared" si="21"/>
        <v>GN</v>
      </c>
      <c r="W143" s="153" t="str">
        <f t="shared" si="22"/>
        <v>HP 312A originele magenta LaserJet tonercartridge</v>
      </c>
      <c r="X143" s="153" t="str">
        <f t="shared" si="23"/>
        <v>HP LaserJet Pro 400 color MFP M476</v>
      </c>
      <c r="Y143" s="155" t="str">
        <f t="shared" si="29"/>
        <v> 887111367785</v>
      </c>
      <c r="Z143" s="155" t="str">
        <f t="shared" si="29"/>
        <v/>
      </c>
      <c r="AA143" s="156">
        <f t="shared" si="25"/>
        <v>157.49</v>
      </c>
      <c r="AB143" s="157">
        <f t="shared" si="26"/>
        <v>157.49</v>
      </c>
      <c r="AC143" s="158">
        <f t="shared" si="27"/>
        <v>0</v>
      </c>
      <c r="AE143" s="90" t="s">
        <v>819</v>
      </c>
      <c r="AF143" s="90" t="s">
        <v>819</v>
      </c>
      <c r="AG143" s="160" t="s">
        <v>807</v>
      </c>
      <c r="AH143" s="90" t="s">
        <v>820</v>
      </c>
      <c r="AI143" s="90" t="s">
        <v>819</v>
      </c>
      <c r="AJ143" s="89"/>
      <c r="AK143" s="89"/>
    </row>
    <row r="144" spans="1:37" ht="14.25" customHeight="1">
      <c r="A144" s="154">
        <f t="shared" si="11"/>
        <v>134</v>
      </c>
      <c r="B144" s="153" t="s">
        <v>1457</v>
      </c>
      <c r="C144" s="153" t="s">
        <v>1425</v>
      </c>
      <c r="D144" s="153" t="s">
        <v>1426</v>
      </c>
      <c r="E144" s="153" t="s">
        <v>1228</v>
      </c>
      <c r="F144" s="153" t="s">
        <v>1458</v>
      </c>
      <c r="G144" s="153" t="s">
        <v>1459</v>
      </c>
      <c r="H144" s="153" t="s">
        <v>1460</v>
      </c>
      <c r="I144" s="153" t="s">
        <v>1461</v>
      </c>
      <c r="J144" s="155">
        <v>888793635193</v>
      </c>
      <c r="K144" s="155" t="s">
        <v>761</v>
      </c>
      <c r="L144" s="156">
        <v>424.49</v>
      </c>
      <c r="M144" s="157">
        <v>424.49</v>
      </c>
      <c r="N144" s="156">
        <v>0</v>
      </c>
      <c r="O144" s="157">
        <v>0</v>
      </c>
      <c r="P144" s="158">
        <v>0</v>
      </c>
      <c r="Q144" s="146" t="s">
        <v>1425</v>
      </c>
      <c r="R144" s="159"/>
      <c r="S144" s="146"/>
      <c r="T144" s="153" t="str">
        <f t="shared" si="28"/>
        <v>CF440AM</v>
      </c>
      <c r="U144" s="153" t="str">
        <f t="shared" si="28"/>
        <v>312A</v>
      </c>
      <c r="V144" s="153" t="str">
        <f t="shared" si="21"/>
        <v>GN</v>
      </c>
      <c r="W144" s="153" t="str">
        <f t="shared" si="22"/>
        <v>HP 312A originele cyaan/magenta/gele LaserJet tonercartridges, 3-pack</v>
      </c>
      <c r="X144" s="153" t="str">
        <f t="shared" si="23"/>
        <v>HP LaserJet Pro 400 Color MFP M476</v>
      </c>
      <c r="Y144" s="155">
        <f t="shared" si="29"/>
        <v>888793635193</v>
      </c>
      <c r="Z144" s="155" t="str">
        <f t="shared" si="29"/>
        <v/>
      </c>
      <c r="AA144" s="156">
        <f t="shared" si="25"/>
        <v>424.49</v>
      </c>
      <c r="AB144" s="157">
        <f t="shared" si="26"/>
        <v>424.49</v>
      </c>
      <c r="AC144" s="158">
        <f t="shared" si="27"/>
        <v>0</v>
      </c>
      <c r="AE144" s="90" t="s">
        <v>819</v>
      </c>
      <c r="AF144" s="90" t="s">
        <v>819</v>
      </c>
      <c r="AG144" s="160" t="s">
        <v>807</v>
      </c>
      <c r="AH144" s="90" t="s">
        <v>820</v>
      </c>
      <c r="AI144" s="90" t="s">
        <v>819</v>
      </c>
      <c r="AJ144" s="89"/>
      <c r="AK144" s="89"/>
    </row>
    <row r="145" spans="1:37" ht="14.25" customHeight="1">
      <c r="A145" s="154">
        <f t="shared" si="11"/>
        <v>135</v>
      </c>
      <c r="B145" s="153" t="s">
        <v>1462</v>
      </c>
      <c r="C145" s="153" t="s">
        <v>1463</v>
      </c>
      <c r="D145" s="153" t="s">
        <v>1464</v>
      </c>
      <c r="E145" s="153" t="s">
        <v>1228</v>
      </c>
      <c r="F145" s="153" t="s">
        <v>1465</v>
      </c>
      <c r="G145" s="153" t="s">
        <v>1466</v>
      </c>
      <c r="H145" s="153" t="s">
        <v>1467</v>
      </c>
      <c r="I145" s="153" t="s">
        <v>1468</v>
      </c>
      <c r="J145" s="155">
        <v>888793807507</v>
      </c>
      <c r="K145" s="155" t="s">
        <v>761</v>
      </c>
      <c r="L145" s="156">
        <v>107.49</v>
      </c>
      <c r="M145" s="157">
        <v>107.49</v>
      </c>
      <c r="N145" s="156">
        <v>0</v>
      </c>
      <c r="O145" s="157">
        <v>0</v>
      </c>
      <c r="P145" s="158">
        <v>0</v>
      </c>
      <c r="Q145" s="146" t="s">
        <v>1463</v>
      </c>
      <c r="R145" s="159"/>
      <c r="S145" s="146"/>
      <c r="T145" s="153" t="str">
        <f t="shared" si="28"/>
        <v>CF410A</v>
      </c>
      <c r="U145" s="153" t="str">
        <f t="shared" si="28"/>
        <v>410A</v>
      </c>
      <c r="V145" s="153" t="str">
        <f t="shared" si="21"/>
        <v>GN</v>
      </c>
      <c r="W145" s="153" t="str">
        <f t="shared" si="22"/>
        <v>HP 410A originele zwarte LaserJet tonercartridge</v>
      </c>
      <c r="X145" s="153" t="str">
        <f t="shared" si="23"/>
        <v>HP Color LaserJet Pro M452/MFP M477</v>
      </c>
      <c r="Y145" s="155">
        <f t="shared" si="29"/>
        <v>888793807507</v>
      </c>
      <c r="Z145" s="155" t="str">
        <f t="shared" si="29"/>
        <v/>
      </c>
      <c r="AA145" s="156">
        <f t="shared" si="25"/>
        <v>107.49</v>
      </c>
      <c r="AB145" s="157">
        <f t="shared" si="26"/>
        <v>107.49</v>
      </c>
      <c r="AC145" s="158">
        <f t="shared" si="27"/>
        <v>0</v>
      </c>
      <c r="AE145" s="90" t="s">
        <v>819</v>
      </c>
      <c r="AF145" s="90" t="s">
        <v>819</v>
      </c>
      <c r="AG145" s="160" t="s">
        <v>807</v>
      </c>
      <c r="AH145" s="90" t="s">
        <v>820</v>
      </c>
      <c r="AI145" s="90" t="s">
        <v>819</v>
      </c>
      <c r="AJ145" s="89"/>
      <c r="AK145" s="89"/>
    </row>
    <row r="146" spans="1:37" ht="14.25" customHeight="1">
      <c r="A146" s="154">
        <f t="shared" si="11"/>
        <v>136</v>
      </c>
      <c r="B146" s="153" t="s">
        <v>1469</v>
      </c>
      <c r="C146" s="153" t="s">
        <v>1470</v>
      </c>
      <c r="D146" s="153" t="s">
        <v>1464</v>
      </c>
      <c r="E146" s="153" t="s">
        <v>1228</v>
      </c>
      <c r="F146" s="153" t="s">
        <v>1471</v>
      </c>
      <c r="G146" s="153" t="s">
        <v>1472</v>
      </c>
      <c r="H146" s="153" t="s">
        <v>1473</v>
      </c>
      <c r="I146" s="153" t="s">
        <v>1468</v>
      </c>
      <c r="J146" s="155">
        <v>888793807545</v>
      </c>
      <c r="K146" s="155" t="s">
        <v>761</v>
      </c>
      <c r="L146" s="156">
        <v>178.99</v>
      </c>
      <c r="M146" s="157">
        <v>178.99</v>
      </c>
      <c r="N146" s="156">
        <v>0</v>
      </c>
      <c r="O146" s="157">
        <v>0</v>
      </c>
      <c r="P146" s="158">
        <v>0</v>
      </c>
      <c r="Q146" s="146" t="s">
        <v>1470</v>
      </c>
      <c r="R146" s="159"/>
      <c r="S146" s="146"/>
      <c r="T146" s="153" t="str">
        <f t="shared" si="28"/>
        <v>CF410X</v>
      </c>
      <c r="U146" s="153" t="str">
        <f t="shared" si="28"/>
        <v>410X</v>
      </c>
      <c r="V146" s="153" t="str">
        <f t="shared" si="21"/>
        <v>GN</v>
      </c>
      <c r="W146" s="153" t="str">
        <f t="shared" si="22"/>
        <v>HP 410X originele high-capacity zwarte LaserJet tonercartridge</v>
      </c>
      <c r="X146" s="153" t="str">
        <f t="shared" si="23"/>
        <v>HP Color LaserJet Pro M452/MFP M477</v>
      </c>
      <c r="Y146" s="155">
        <f t="shared" si="29"/>
        <v>888793807545</v>
      </c>
      <c r="Z146" s="155" t="str">
        <f t="shared" si="29"/>
        <v/>
      </c>
      <c r="AA146" s="156">
        <f t="shared" si="25"/>
        <v>178.99</v>
      </c>
      <c r="AB146" s="157">
        <f t="shared" si="26"/>
        <v>178.99</v>
      </c>
      <c r="AC146" s="158">
        <f t="shared" si="27"/>
        <v>0</v>
      </c>
      <c r="AE146" s="90" t="s">
        <v>819</v>
      </c>
      <c r="AF146" s="90" t="s">
        <v>819</v>
      </c>
      <c r="AG146" s="160" t="s">
        <v>807</v>
      </c>
      <c r="AH146" s="90" t="s">
        <v>820</v>
      </c>
      <c r="AI146" s="90" t="s">
        <v>819</v>
      </c>
      <c r="AJ146" s="89"/>
      <c r="AK146" s="89"/>
    </row>
    <row r="147" spans="1:37" ht="14.25" customHeight="1">
      <c r="A147" s="154">
        <f t="shared" si="11"/>
        <v>137</v>
      </c>
      <c r="B147" s="153" t="s">
        <v>1474</v>
      </c>
      <c r="C147" s="153" t="s">
        <v>1463</v>
      </c>
      <c r="D147" s="153" t="s">
        <v>1464</v>
      </c>
      <c r="E147" s="153" t="s">
        <v>1228</v>
      </c>
      <c r="F147" s="153" t="s">
        <v>1475</v>
      </c>
      <c r="G147" s="153" t="s">
        <v>1476</v>
      </c>
      <c r="H147" s="153" t="s">
        <v>1477</v>
      </c>
      <c r="I147" s="153" t="s">
        <v>1468</v>
      </c>
      <c r="J147" s="155">
        <v>888793807514</v>
      </c>
      <c r="K147" s="155" t="s">
        <v>761</v>
      </c>
      <c r="L147" s="156">
        <v>138.49</v>
      </c>
      <c r="M147" s="157">
        <v>138.49</v>
      </c>
      <c r="N147" s="156">
        <v>0</v>
      </c>
      <c r="O147" s="157">
        <v>0</v>
      </c>
      <c r="P147" s="158">
        <v>0</v>
      </c>
      <c r="Q147" s="146" t="s">
        <v>1463</v>
      </c>
      <c r="R147" s="159"/>
      <c r="S147" s="146"/>
      <c r="T147" s="153" t="str">
        <f t="shared" si="28"/>
        <v>CF411A</v>
      </c>
      <c r="U147" s="153" t="str">
        <f t="shared" si="28"/>
        <v>410A</v>
      </c>
      <c r="V147" s="153" t="str">
        <f t="shared" si="21"/>
        <v>GN</v>
      </c>
      <c r="W147" s="153" t="str">
        <f t="shared" si="22"/>
        <v>HP 410A originele cyaan LaserJet tonercartridge</v>
      </c>
      <c r="X147" s="153" t="str">
        <f t="shared" si="23"/>
        <v>HP Color LaserJet Pro M452/MFP M477</v>
      </c>
      <c r="Y147" s="155">
        <f t="shared" si="29"/>
        <v>888793807514</v>
      </c>
      <c r="Z147" s="155" t="str">
        <f t="shared" si="29"/>
        <v/>
      </c>
      <c r="AA147" s="156">
        <f t="shared" si="25"/>
        <v>138.49</v>
      </c>
      <c r="AB147" s="157">
        <f t="shared" si="26"/>
        <v>138.49</v>
      </c>
      <c r="AC147" s="158">
        <f t="shared" si="27"/>
        <v>0</v>
      </c>
      <c r="AE147" s="90" t="s">
        <v>819</v>
      </c>
      <c r="AF147" s="90" t="s">
        <v>819</v>
      </c>
      <c r="AG147" s="160" t="s">
        <v>807</v>
      </c>
      <c r="AH147" s="90" t="s">
        <v>820</v>
      </c>
      <c r="AI147" s="90" t="s">
        <v>819</v>
      </c>
      <c r="AJ147" s="89"/>
      <c r="AK147" s="89"/>
    </row>
    <row r="148" spans="1:37" ht="14.25" customHeight="1">
      <c r="A148" s="154">
        <f t="shared" ref="A148:A211" si="30">A147+1</f>
        <v>138</v>
      </c>
      <c r="B148" s="153" t="s">
        <v>1478</v>
      </c>
      <c r="C148" s="153" t="s">
        <v>1470</v>
      </c>
      <c r="D148" s="153" t="s">
        <v>1464</v>
      </c>
      <c r="E148" s="153" t="s">
        <v>1228</v>
      </c>
      <c r="F148" s="153" t="s">
        <v>1479</v>
      </c>
      <c r="G148" s="153" t="s">
        <v>1480</v>
      </c>
      <c r="H148" s="153" t="s">
        <v>1481</v>
      </c>
      <c r="I148" s="153" t="s">
        <v>1468</v>
      </c>
      <c r="J148" s="155">
        <v>888793807552</v>
      </c>
      <c r="K148" s="155" t="s">
        <v>761</v>
      </c>
      <c r="L148" s="156">
        <v>238.99</v>
      </c>
      <c r="M148" s="157">
        <v>238.99</v>
      </c>
      <c r="N148" s="156">
        <v>0</v>
      </c>
      <c r="O148" s="157">
        <v>0</v>
      </c>
      <c r="P148" s="158">
        <v>0</v>
      </c>
      <c r="Q148" s="146" t="s">
        <v>1470</v>
      </c>
      <c r="R148" s="159"/>
      <c r="S148" s="146"/>
      <c r="T148" s="153" t="str">
        <f t="shared" si="28"/>
        <v>CF411X</v>
      </c>
      <c r="U148" s="153" t="str">
        <f t="shared" si="28"/>
        <v>410X</v>
      </c>
      <c r="V148" s="153" t="str">
        <f t="shared" si="21"/>
        <v>GN</v>
      </c>
      <c r="W148" s="153" t="str">
        <f t="shared" si="22"/>
        <v>HP 410X originele high-capacity cyaan LaserJet tonercartridge</v>
      </c>
      <c r="X148" s="153" t="str">
        <f t="shared" si="23"/>
        <v>HP Color LaserJet Pro M452/MFP M477</v>
      </c>
      <c r="Y148" s="155">
        <f t="shared" si="29"/>
        <v>888793807552</v>
      </c>
      <c r="Z148" s="155" t="str">
        <f t="shared" si="29"/>
        <v/>
      </c>
      <c r="AA148" s="156">
        <f t="shared" si="25"/>
        <v>238.99</v>
      </c>
      <c r="AB148" s="157">
        <f t="shared" si="26"/>
        <v>238.99</v>
      </c>
      <c r="AC148" s="158">
        <f t="shared" si="27"/>
        <v>0</v>
      </c>
      <c r="AE148" s="90" t="s">
        <v>819</v>
      </c>
      <c r="AF148" s="90" t="s">
        <v>819</v>
      </c>
      <c r="AG148" s="160" t="s">
        <v>807</v>
      </c>
      <c r="AH148" s="90" t="s">
        <v>820</v>
      </c>
      <c r="AI148" s="90" t="s">
        <v>819</v>
      </c>
      <c r="AJ148" s="89"/>
      <c r="AK148" s="89"/>
    </row>
    <row r="149" spans="1:37" ht="14.25" customHeight="1">
      <c r="A149" s="154">
        <f t="shared" si="30"/>
        <v>139</v>
      </c>
      <c r="B149" s="153" t="s">
        <v>1482</v>
      </c>
      <c r="C149" s="153" t="s">
        <v>1463</v>
      </c>
      <c r="D149" s="153" t="s">
        <v>1464</v>
      </c>
      <c r="E149" s="153" t="s">
        <v>1228</v>
      </c>
      <c r="F149" s="153" t="s">
        <v>1483</v>
      </c>
      <c r="G149" s="153" t="s">
        <v>1484</v>
      </c>
      <c r="H149" s="153" t="s">
        <v>1485</v>
      </c>
      <c r="I149" s="153" t="s">
        <v>1468</v>
      </c>
      <c r="J149" s="155">
        <v>888793807521</v>
      </c>
      <c r="K149" s="155" t="s">
        <v>761</v>
      </c>
      <c r="L149" s="156">
        <v>138.49</v>
      </c>
      <c r="M149" s="157">
        <v>138.49</v>
      </c>
      <c r="N149" s="156">
        <v>0</v>
      </c>
      <c r="O149" s="157">
        <v>0</v>
      </c>
      <c r="P149" s="158">
        <v>0</v>
      </c>
      <c r="Q149" s="146" t="s">
        <v>1463</v>
      </c>
      <c r="R149" s="159"/>
      <c r="S149" s="146"/>
      <c r="T149" s="153" t="str">
        <f t="shared" si="28"/>
        <v>CF412A</v>
      </c>
      <c r="U149" s="153" t="str">
        <f t="shared" si="28"/>
        <v>410A</v>
      </c>
      <c r="V149" s="153" t="str">
        <f t="shared" si="21"/>
        <v>GN</v>
      </c>
      <c r="W149" s="153" t="str">
        <f t="shared" si="22"/>
        <v>HP 410A originele gele LaserJet tonercartridge</v>
      </c>
      <c r="X149" s="153" t="str">
        <f t="shared" si="23"/>
        <v>HP Color LaserJet Pro M452/MFP M477</v>
      </c>
      <c r="Y149" s="155">
        <f t="shared" si="29"/>
        <v>888793807521</v>
      </c>
      <c r="Z149" s="155" t="str">
        <f t="shared" si="29"/>
        <v/>
      </c>
      <c r="AA149" s="156">
        <f t="shared" si="25"/>
        <v>138.49</v>
      </c>
      <c r="AB149" s="157">
        <f t="shared" si="26"/>
        <v>138.49</v>
      </c>
      <c r="AC149" s="158">
        <f t="shared" si="27"/>
        <v>0</v>
      </c>
      <c r="AE149" s="90" t="s">
        <v>819</v>
      </c>
      <c r="AF149" s="90" t="s">
        <v>819</v>
      </c>
      <c r="AG149" s="160" t="s">
        <v>807</v>
      </c>
      <c r="AH149" s="90" t="s">
        <v>820</v>
      </c>
      <c r="AI149" s="90" t="s">
        <v>819</v>
      </c>
      <c r="AK149" s="89"/>
    </row>
    <row r="150" spans="1:37" ht="14.25" customHeight="1">
      <c r="A150" s="154">
        <f t="shared" si="30"/>
        <v>140</v>
      </c>
      <c r="B150" s="153" t="s">
        <v>1486</v>
      </c>
      <c r="C150" s="153" t="s">
        <v>1470</v>
      </c>
      <c r="D150" s="153" t="s">
        <v>1464</v>
      </c>
      <c r="E150" s="153" t="s">
        <v>1228</v>
      </c>
      <c r="F150" s="153" t="s">
        <v>1487</v>
      </c>
      <c r="G150" s="153" t="s">
        <v>1488</v>
      </c>
      <c r="H150" s="153" t="s">
        <v>1489</v>
      </c>
      <c r="I150" s="153" t="s">
        <v>1468</v>
      </c>
      <c r="J150" s="155">
        <v>888793807569</v>
      </c>
      <c r="K150" s="155" t="s">
        <v>761</v>
      </c>
      <c r="L150" s="156">
        <v>238.99</v>
      </c>
      <c r="M150" s="157">
        <v>238.99</v>
      </c>
      <c r="N150" s="156">
        <v>0</v>
      </c>
      <c r="O150" s="157">
        <v>0</v>
      </c>
      <c r="P150" s="158">
        <v>0</v>
      </c>
      <c r="Q150" s="146" t="s">
        <v>1470</v>
      </c>
      <c r="R150" s="159"/>
      <c r="S150" s="146"/>
      <c r="T150" s="153" t="str">
        <f t="shared" si="28"/>
        <v>CF412X</v>
      </c>
      <c r="U150" s="153" t="str">
        <f t="shared" si="28"/>
        <v>410X</v>
      </c>
      <c r="V150" s="153" t="str">
        <f t="shared" si="21"/>
        <v>GN</v>
      </c>
      <c r="W150" s="153" t="str">
        <f t="shared" si="22"/>
        <v>HP 410X originele high-capacity gele LaserJet tonercartridge</v>
      </c>
      <c r="X150" s="153" t="str">
        <f t="shared" si="23"/>
        <v>HP Color LaserJet Pro M452/MFP M477</v>
      </c>
      <c r="Y150" s="155">
        <f t="shared" si="29"/>
        <v>888793807569</v>
      </c>
      <c r="Z150" s="155" t="str">
        <f t="shared" si="29"/>
        <v/>
      </c>
      <c r="AA150" s="156">
        <f t="shared" si="25"/>
        <v>238.99</v>
      </c>
      <c r="AB150" s="157">
        <f t="shared" si="26"/>
        <v>238.99</v>
      </c>
      <c r="AC150" s="158">
        <f t="shared" si="27"/>
        <v>0</v>
      </c>
      <c r="AE150" s="90" t="s">
        <v>819</v>
      </c>
      <c r="AF150" s="90" t="s">
        <v>819</v>
      </c>
      <c r="AG150" s="160" t="s">
        <v>807</v>
      </c>
      <c r="AH150" s="90" t="s">
        <v>820</v>
      </c>
      <c r="AI150" s="90" t="s">
        <v>819</v>
      </c>
      <c r="AK150" s="89"/>
    </row>
    <row r="151" spans="1:37" ht="14.25" customHeight="1">
      <c r="A151" s="154">
        <f t="shared" si="30"/>
        <v>141</v>
      </c>
      <c r="B151" s="153" t="s">
        <v>1490</v>
      </c>
      <c r="C151" s="153" t="s">
        <v>1463</v>
      </c>
      <c r="D151" s="153" t="s">
        <v>1464</v>
      </c>
      <c r="E151" s="153" t="s">
        <v>1228</v>
      </c>
      <c r="F151" s="153" t="s">
        <v>1491</v>
      </c>
      <c r="G151" s="153" t="s">
        <v>1492</v>
      </c>
      <c r="H151" s="153" t="s">
        <v>1493</v>
      </c>
      <c r="I151" s="153" t="s">
        <v>1468</v>
      </c>
      <c r="J151" s="155">
        <v>888793807538</v>
      </c>
      <c r="K151" s="155" t="s">
        <v>761</v>
      </c>
      <c r="L151" s="156">
        <v>138.49</v>
      </c>
      <c r="M151" s="157">
        <v>138.49</v>
      </c>
      <c r="N151" s="156">
        <v>0</v>
      </c>
      <c r="O151" s="157">
        <v>0</v>
      </c>
      <c r="P151" s="158">
        <v>0</v>
      </c>
      <c r="Q151" s="146" t="s">
        <v>1463</v>
      </c>
      <c r="R151" s="159"/>
      <c r="S151" s="146"/>
      <c r="T151" s="153" t="str">
        <f t="shared" si="28"/>
        <v>CF413A</v>
      </c>
      <c r="U151" s="153" t="str">
        <f t="shared" si="28"/>
        <v>410A</v>
      </c>
      <c r="V151" s="153" t="str">
        <f t="shared" si="21"/>
        <v>GN</v>
      </c>
      <c r="W151" s="153" t="str">
        <f t="shared" si="22"/>
        <v>HP 410A originele magenta LaserJet tonercartridge</v>
      </c>
      <c r="X151" s="153" t="str">
        <f t="shared" si="23"/>
        <v>HP Color LaserJet Pro M452/MFP M477</v>
      </c>
      <c r="Y151" s="155">
        <f t="shared" si="29"/>
        <v>888793807538</v>
      </c>
      <c r="Z151" s="155" t="str">
        <f t="shared" si="29"/>
        <v/>
      </c>
      <c r="AA151" s="156">
        <f t="shared" si="25"/>
        <v>138.49</v>
      </c>
      <c r="AB151" s="157">
        <f t="shared" si="26"/>
        <v>138.49</v>
      </c>
      <c r="AC151" s="158">
        <f t="shared" si="27"/>
        <v>0</v>
      </c>
      <c r="AE151" s="90" t="s">
        <v>819</v>
      </c>
      <c r="AF151" s="90" t="s">
        <v>819</v>
      </c>
      <c r="AG151" s="160" t="s">
        <v>807</v>
      </c>
      <c r="AH151" s="90" t="s">
        <v>820</v>
      </c>
      <c r="AI151" s="90" t="s">
        <v>819</v>
      </c>
      <c r="AK151" s="89"/>
    </row>
    <row r="152" spans="1:37" ht="14.25" customHeight="1">
      <c r="A152" s="154">
        <f t="shared" si="30"/>
        <v>142</v>
      </c>
      <c r="B152" s="153" t="s">
        <v>1494</v>
      </c>
      <c r="C152" s="153" t="s">
        <v>1470</v>
      </c>
      <c r="D152" s="153" t="s">
        <v>1464</v>
      </c>
      <c r="E152" s="153" t="s">
        <v>1228</v>
      </c>
      <c r="F152" s="153" t="s">
        <v>1495</v>
      </c>
      <c r="G152" s="153" t="s">
        <v>1496</v>
      </c>
      <c r="H152" s="153" t="s">
        <v>1497</v>
      </c>
      <c r="I152" s="153" t="s">
        <v>1468</v>
      </c>
      <c r="J152" s="155">
        <v>888793807576</v>
      </c>
      <c r="K152" s="155" t="s">
        <v>761</v>
      </c>
      <c r="L152" s="156">
        <v>238.99</v>
      </c>
      <c r="M152" s="157">
        <v>238.99</v>
      </c>
      <c r="N152" s="156">
        <v>0</v>
      </c>
      <c r="O152" s="157">
        <v>0</v>
      </c>
      <c r="P152" s="158">
        <v>0</v>
      </c>
      <c r="Q152" s="146" t="s">
        <v>1470</v>
      </c>
      <c r="R152" s="159"/>
      <c r="S152" s="146"/>
      <c r="T152" s="153" t="str">
        <f t="shared" si="28"/>
        <v>CF413X</v>
      </c>
      <c r="U152" s="153" t="str">
        <f t="shared" si="28"/>
        <v>410X</v>
      </c>
      <c r="V152" s="153" t="str">
        <f t="shared" si="21"/>
        <v>GN</v>
      </c>
      <c r="W152" s="153" t="str">
        <f t="shared" si="22"/>
        <v>HP 410X originele high-capacity magenta LaserJet tonercartridge</v>
      </c>
      <c r="X152" s="153" t="str">
        <f t="shared" si="23"/>
        <v>HP Color LaserJet Pro M452/MFP M477</v>
      </c>
      <c r="Y152" s="155">
        <f t="shared" si="29"/>
        <v>888793807576</v>
      </c>
      <c r="Z152" s="155" t="str">
        <f t="shared" si="29"/>
        <v/>
      </c>
      <c r="AA152" s="156">
        <f t="shared" si="25"/>
        <v>238.99</v>
      </c>
      <c r="AB152" s="157">
        <f t="shared" si="26"/>
        <v>238.99</v>
      </c>
      <c r="AC152" s="158">
        <f t="shared" si="27"/>
        <v>0</v>
      </c>
      <c r="AE152" s="90" t="s">
        <v>819</v>
      </c>
      <c r="AF152" s="90" t="s">
        <v>819</v>
      </c>
      <c r="AG152" s="160" t="s">
        <v>807</v>
      </c>
      <c r="AH152" s="90" t="s">
        <v>820</v>
      </c>
      <c r="AI152" s="90" t="s">
        <v>819</v>
      </c>
      <c r="AK152" s="89"/>
    </row>
    <row r="153" spans="1:37" ht="14.25" customHeight="1">
      <c r="A153" s="154">
        <f t="shared" si="30"/>
        <v>143</v>
      </c>
      <c r="B153" s="153" t="s">
        <v>1498</v>
      </c>
      <c r="C153" s="153" t="s">
        <v>1499</v>
      </c>
      <c r="D153" s="153" t="s">
        <v>1500</v>
      </c>
      <c r="E153" s="153" t="s">
        <v>1228</v>
      </c>
      <c r="F153" s="153" t="s">
        <v>1501</v>
      </c>
      <c r="G153" s="153" t="s">
        <v>1502</v>
      </c>
      <c r="H153" s="153" t="s">
        <v>1503</v>
      </c>
      <c r="I153" s="153" t="s">
        <v>1504</v>
      </c>
      <c r="J153" s="155">
        <v>829160703091</v>
      </c>
      <c r="K153" s="155" t="s">
        <v>761</v>
      </c>
      <c r="L153" s="156">
        <v>207.49</v>
      </c>
      <c r="M153" s="157">
        <v>207.49</v>
      </c>
      <c r="N153" s="156">
        <v>0</v>
      </c>
      <c r="O153" s="157">
        <v>0</v>
      </c>
      <c r="P153" s="158">
        <v>0</v>
      </c>
      <c r="Q153" s="146" t="s">
        <v>1499</v>
      </c>
      <c r="R153" s="159"/>
      <c r="S153" s="146"/>
      <c r="T153" s="153" t="str">
        <f t="shared" si="28"/>
        <v>Q6471A</v>
      </c>
      <c r="U153" s="153" t="str">
        <f t="shared" si="28"/>
        <v>502A</v>
      </c>
      <c r="V153" s="153" t="str">
        <f t="shared" si="21"/>
        <v>GN</v>
      </c>
      <c r="W153" s="153" t="str">
        <f t="shared" si="22"/>
        <v>HP 502A originele cyaan LaserJet tonercartridge</v>
      </c>
      <c r="X153" s="153" t="str">
        <f t="shared" si="23"/>
        <v>HP Color LaserJet 3600</v>
      </c>
      <c r="Y153" s="155">
        <f t="shared" si="29"/>
        <v>829160703091</v>
      </c>
      <c r="Z153" s="155" t="str">
        <f t="shared" si="29"/>
        <v/>
      </c>
      <c r="AA153" s="156">
        <f t="shared" si="25"/>
        <v>207.49</v>
      </c>
      <c r="AB153" s="157">
        <f t="shared" si="26"/>
        <v>207.49</v>
      </c>
      <c r="AC153" s="158">
        <f t="shared" si="27"/>
        <v>0</v>
      </c>
      <c r="AE153" s="90" t="s">
        <v>819</v>
      </c>
      <c r="AF153" s="90" t="s">
        <v>819</v>
      </c>
      <c r="AG153" s="160" t="s">
        <v>807</v>
      </c>
      <c r="AH153" s="90" t="s">
        <v>820</v>
      </c>
      <c r="AI153" s="90" t="s">
        <v>819</v>
      </c>
      <c r="AK153" s="89"/>
    </row>
    <row r="154" spans="1:37" ht="14.25" customHeight="1">
      <c r="A154" s="154">
        <f t="shared" si="30"/>
        <v>144</v>
      </c>
      <c r="B154" s="153" t="s">
        <v>1505</v>
      </c>
      <c r="C154" s="153" t="s">
        <v>1499</v>
      </c>
      <c r="D154" s="153" t="s">
        <v>1500</v>
      </c>
      <c r="E154" s="153" t="s">
        <v>1228</v>
      </c>
      <c r="F154" s="153" t="s">
        <v>1506</v>
      </c>
      <c r="G154" s="153" t="s">
        <v>1507</v>
      </c>
      <c r="H154" s="153" t="s">
        <v>1508</v>
      </c>
      <c r="I154" s="153" t="s">
        <v>1504</v>
      </c>
      <c r="J154" s="155">
        <v>829160703060</v>
      </c>
      <c r="K154" s="155" t="s">
        <v>761</v>
      </c>
      <c r="L154" s="156">
        <v>207.49</v>
      </c>
      <c r="M154" s="157">
        <v>207.49</v>
      </c>
      <c r="N154" s="156">
        <v>0</v>
      </c>
      <c r="O154" s="157">
        <v>0</v>
      </c>
      <c r="P154" s="158">
        <v>0</v>
      </c>
      <c r="Q154" s="146" t="s">
        <v>1499</v>
      </c>
      <c r="R154" s="159"/>
      <c r="S154" s="146"/>
      <c r="T154" s="153" t="str">
        <f t="shared" si="28"/>
        <v>Q6472A</v>
      </c>
      <c r="U154" s="153" t="str">
        <f t="shared" si="28"/>
        <v>502A</v>
      </c>
      <c r="V154" s="153" t="str">
        <f t="shared" si="21"/>
        <v>GN</v>
      </c>
      <c r="W154" s="153" t="str">
        <f t="shared" si="22"/>
        <v>HP 502A originele gele LaserJet tonercartridge</v>
      </c>
      <c r="X154" s="153" t="str">
        <f t="shared" si="23"/>
        <v>HP Color LaserJet 3600</v>
      </c>
      <c r="Y154" s="155">
        <f t="shared" si="29"/>
        <v>829160703060</v>
      </c>
      <c r="Z154" s="155" t="str">
        <f t="shared" si="29"/>
        <v/>
      </c>
      <c r="AA154" s="156">
        <f t="shared" si="25"/>
        <v>207.49</v>
      </c>
      <c r="AB154" s="157">
        <f t="shared" si="26"/>
        <v>207.49</v>
      </c>
      <c r="AC154" s="158">
        <f t="shared" si="27"/>
        <v>0</v>
      </c>
      <c r="AE154" s="90" t="s">
        <v>819</v>
      </c>
      <c r="AF154" s="90" t="s">
        <v>819</v>
      </c>
      <c r="AG154" s="160" t="s">
        <v>807</v>
      </c>
      <c r="AH154" s="90" t="s">
        <v>820</v>
      </c>
      <c r="AI154" s="90" t="s">
        <v>819</v>
      </c>
      <c r="AK154" s="89"/>
    </row>
    <row r="155" spans="1:37" ht="14.25" customHeight="1">
      <c r="A155" s="154">
        <f t="shared" si="30"/>
        <v>145</v>
      </c>
      <c r="B155" s="153" t="s">
        <v>1509</v>
      </c>
      <c r="C155" s="153" t="s">
        <v>1499</v>
      </c>
      <c r="D155" s="153" t="s">
        <v>1500</v>
      </c>
      <c r="E155" s="153" t="s">
        <v>1228</v>
      </c>
      <c r="F155" s="153" t="s">
        <v>1510</v>
      </c>
      <c r="G155" s="153" t="s">
        <v>1511</v>
      </c>
      <c r="H155" s="153" t="s">
        <v>1512</v>
      </c>
      <c r="I155" s="153" t="s">
        <v>1504</v>
      </c>
      <c r="J155" s="155">
        <v>829160703077</v>
      </c>
      <c r="K155" s="155" t="s">
        <v>761</v>
      </c>
      <c r="L155" s="156">
        <v>207.49</v>
      </c>
      <c r="M155" s="157">
        <v>207.49</v>
      </c>
      <c r="N155" s="156">
        <v>0</v>
      </c>
      <c r="O155" s="157">
        <v>0</v>
      </c>
      <c r="P155" s="158">
        <v>0</v>
      </c>
      <c r="Q155" s="146" t="s">
        <v>1499</v>
      </c>
      <c r="R155" s="159"/>
      <c r="S155" s="146"/>
      <c r="T155" s="153" t="str">
        <f t="shared" si="28"/>
        <v>Q6473A</v>
      </c>
      <c r="U155" s="153" t="str">
        <f t="shared" si="28"/>
        <v>502A</v>
      </c>
      <c r="V155" s="153" t="str">
        <f t="shared" si="21"/>
        <v>GN</v>
      </c>
      <c r="W155" s="153" t="str">
        <f t="shared" si="22"/>
        <v>HP 502A originele magenta LaserJet tonercartridge</v>
      </c>
      <c r="X155" s="153" t="str">
        <f t="shared" si="23"/>
        <v>HP Color LaserJet 3600</v>
      </c>
      <c r="Y155" s="155">
        <f t="shared" si="29"/>
        <v>829160703077</v>
      </c>
      <c r="Z155" s="155" t="str">
        <f t="shared" si="29"/>
        <v/>
      </c>
      <c r="AA155" s="156">
        <f t="shared" si="25"/>
        <v>207.49</v>
      </c>
      <c r="AB155" s="157">
        <f t="shared" si="26"/>
        <v>207.49</v>
      </c>
      <c r="AC155" s="158">
        <f t="shared" si="27"/>
        <v>0</v>
      </c>
      <c r="AE155" s="90" t="s">
        <v>819</v>
      </c>
      <c r="AF155" s="90" t="s">
        <v>819</v>
      </c>
      <c r="AG155" s="160" t="s">
        <v>807</v>
      </c>
      <c r="AH155" s="90" t="s">
        <v>820</v>
      </c>
      <c r="AI155" s="90" t="s">
        <v>819</v>
      </c>
      <c r="AJ155" s="81"/>
      <c r="AK155" s="89"/>
    </row>
    <row r="156" spans="1:37" ht="14.25" customHeight="1">
      <c r="A156" s="154">
        <f t="shared" si="30"/>
        <v>146</v>
      </c>
      <c r="B156" s="153" t="s">
        <v>1513</v>
      </c>
      <c r="C156" s="153" t="s">
        <v>1470</v>
      </c>
      <c r="D156" s="153" t="s">
        <v>1464</v>
      </c>
      <c r="E156" s="153" t="s">
        <v>1228</v>
      </c>
      <c r="F156" s="153" t="s">
        <v>1514</v>
      </c>
      <c r="G156" s="153" t="s">
        <v>1514</v>
      </c>
      <c r="H156" s="153" t="s">
        <v>1514</v>
      </c>
      <c r="I156" s="153" t="s">
        <v>1515</v>
      </c>
      <c r="J156" s="155">
        <v>190780321324</v>
      </c>
      <c r="K156" s="155" t="s">
        <v>761</v>
      </c>
      <c r="L156" s="156">
        <v>321.49</v>
      </c>
      <c r="M156" s="157">
        <v>321.49</v>
      </c>
      <c r="N156" s="156">
        <v>0</v>
      </c>
      <c r="O156" s="157">
        <v>0</v>
      </c>
      <c r="P156" s="158">
        <v>0</v>
      </c>
      <c r="Q156" s="146" t="s">
        <v>1470</v>
      </c>
      <c r="R156" s="159"/>
      <c r="S156" s="146"/>
      <c r="T156" s="153" t="str">
        <f t="shared" si="28"/>
        <v>CF410XD</v>
      </c>
      <c r="U156" s="153" t="str">
        <f t="shared" si="28"/>
        <v>410X</v>
      </c>
      <c r="V156" s="153" t="str">
        <f t="shared" si="21"/>
        <v>GN</v>
      </c>
      <c r="W156" s="153" t="str">
        <f t="shared" si="22"/>
        <v>HP 410X 2-pack High Yield Black Original LaserJet Toner Cartridges (CF410XD)</v>
      </c>
      <c r="X156" s="153" t="str">
        <f t="shared" si="23"/>
        <v>HP Color LaserJet Pro M377/M452/MFP M477</v>
      </c>
      <c r="Y156" s="155">
        <f t="shared" si="29"/>
        <v>190780321324</v>
      </c>
      <c r="Z156" s="155" t="str">
        <f t="shared" si="29"/>
        <v/>
      </c>
      <c r="AA156" s="156">
        <f t="shared" si="25"/>
        <v>321.49</v>
      </c>
      <c r="AB156" s="157">
        <f t="shared" si="26"/>
        <v>321.49</v>
      </c>
      <c r="AC156" s="158">
        <f t="shared" si="27"/>
        <v>0</v>
      </c>
      <c r="AE156" s="90" t="s">
        <v>819</v>
      </c>
      <c r="AF156" s="90" t="s">
        <v>819</v>
      </c>
      <c r="AG156" s="160" t="s">
        <v>807</v>
      </c>
      <c r="AH156" s="90" t="s">
        <v>820</v>
      </c>
      <c r="AI156" s="90" t="s">
        <v>819</v>
      </c>
      <c r="AK156" s="89"/>
    </row>
    <row r="157" spans="1:37" ht="14.25" customHeight="1">
      <c r="A157" s="154">
        <f t="shared" si="30"/>
        <v>147</v>
      </c>
      <c r="B157" s="153" t="s">
        <v>1516</v>
      </c>
      <c r="C157" s="153" t="s">
        <v>1470</v>
      </c>
      <c r="D157" s="153" t="s">
        <v>1464</v>
      </c>
      <c r="E157" s="153" t="s">
        <v>1228</v>
      </c>
      <c r="F157" s="153" t="s">
        <v>1517</v>
      </c>
      <c r="G157" s="153" t="s">
        <v>1517</v>
      </c>
      <c r="H157" s="153" t="s">
        <v>1517</v>
      </c>
      <c r="I157" s="153" t="s">
        <v>1515</v>
      </c>
      <c r="J157" s="155">
        <v>190780321348</v>
      </c>
      <c r="K157" s="155" t="s">
        <v>761</v>
      </c>
      <c r="L157" s="156">
        <v>645.49</v>
      </c>
      <c r="M157" s="157">
        <v>645.49</v>
      </c>
      <c r="N157" s="156">
        <v>0</v>
      </c>
      <c r="O157" s="157">
        <v>0</v>
      </c>
      <c r="P157" s="158">
        <v>0</v>
      </c>
      <c r="Q157" s="146" t="s">
        <v>1470</v>
      </c>
      <c r="R157" s="159"/>
      <c r="S157" s="146"/>
      <c r="T157" s="153" t="str">
        <f t="shared" si="28"/>
        <v>CF252XM</v>
      </c>
      <c r="U157" s="153" t="str">
        <f t="shared" si="28"/>
        <v>410X</v>
      </c>
      <c r="V157" s="153" t="str">
        <f t="shared" si="21"/>
        <v>GN</v>
      </c>
      <c r="W157" s="153" t="str">
        <f t="shared" si="22"/>
        <v>HP 410X 3-pack High Yield Cyan/Magenta/Yellow Original LaserJet Toner Cartridges (CF252XM)</v>
      </c>
      <c r="X157" s="153" t="str">
        <f t="shared" si="23"/>
        <v>HP Color LaserJet Pro M377/M452/MFP M477</v>
      </c>
      <c r="Y157" s="155">
        <f t="shared" si="29"/>
        <v>190780321348</v>
      </c>
      <c r="Z157" s="155" t="str">
        <f t="shared" si="29"/>
        <v/>
      </c>
      <c r="AA157" s="156">
        <f t="shared" si="25"/>
        <v>645.49</v>
      </c>
      <c r="AB157" s="157">
        <f t="shared" si="26"/>
        <v>645.49</v>
      </c>
      <c r="AC157" s="158">
        <f t="shared" si="27"/>
        <v>0</v>
      </c>
      <c r="AE157" s="90" t="s">
        <v>819</v>
      </c>
      <c r="AF157" s="90" t="s">
        <v>819</v>
      </c>
      <c r="AG157" s="160" t="s">
        <v>807</v>
      </c>
      <c r="AH157" s="90" t="s">
        <v>820</v>
      </c>
      <c r="AI157" s="90" t="s">
        <v>819</v>
      </c>
      <c r="AK157" s="89"/>
    </row>
    <row r="158" spans="1:37" ht="14.25" customHeight="1">
      <c r="A158" s="154">
        <f t="shared" si="30"/>
        <v>148</v>
      </c>
      <c r="B158" s="153" t="s">
        <v>1518</v>
      </c>
      <c r="C158" s="153" t="s">
        <v>1287</v>
      </c>
      <c r="D158" s="153" t="s">
        <v>1281</v>
      </c>
      <c r="E158" s="153" t="s">
        <v>1228</v>
      </c>
      <c r="F158" s="153" t="s">
        <v>1519</v>
      </c>
      <c r="G158" s="153" t="s">
        <v>1519</v>
      </c>
      <c r="H158" s="153" t="s">
        <v>1519</v>
      </c>
      <c r="I158" s="153" t="s">
        <v>1285</v>
      </c>
      <c r="J158" s="155">
        <v>190780576106</v>
      </c>
      <c r="K158" s="155" t="s">
        <v>761</v>
      </c>
      <c r="L158" s="156">
        <v>443.99</v>
      </c>
      <c r="M158" s="157">
        <v>443.99</v>
      </c>
      <c r="N158" s="156">
        <v>0</v>
      </c>
      <c r="O158" s="157">
        <v>0</v>
      </c>
      <c r="P158" s="158">
        <v>0</v>
      </c>
      <c r="Q158" s="146" t="s">
        <v>1287</v>
      </c>
      <c r="R158" s="159"/>
      <c r="S158" s="146"/>
      <c r="T158" s="153" t="str">
        <f t="shared" si="28"/>
        <v>CF226XD</v>
      </c>
      <c r="U158" s="153" t="str">
        <f t="shared" si="28"/>
        <v>26X</v>
      </c>
      <c r="V158" s="153" t="str">
        <f t="shared" si="21"/>
        <v>GN</v>
      </c>
      <c r="W158" s="153" t="str">
        <f t="shared" si="22"/>
        <v>HP 26X 2-pack High Yield Black Original LaserJet Toner Cartridges (CF226XD)</v>
      </c>
      <c r="X158" s="153" t="str">
        <f t="shared" si="23"/>
        <v>HP LaserJet Pro M402/MFP M426</v>
      </c>
      <c r="Y158" s="155">
        <f t="shared" si="29"/>
        <v>190780576106</v>
      </c>
      <c r="Z158" s="155" t="str">
        <f t="shared" si="29"/>
        <v/>
      </c>
      <c r="AA158" s="156">
        <f t="shared" si="25"/>
        <v>443.99</v>
      </c>
      <c r="AB158" s="157">
        <f t="shared" si="26"/>
        <v>443.99</v>
      </c>
      <c r="AC158" s="158">
        <f t="shared" si="27"/>
        <v>0</v>
      </c>
      <c r="AE158" s="90" t="s">
        <v>819</v>
      </c>
      <c r="AF158" s="90" t="s">
        <v>819</v>
      </c>
      <c r="AG158" s="160" t="s">
        <v>807</v>
      </c>
      <c r="AH158" s="90" t="s">
        <v>1223</v>
      </c>
      <c r="AI158" s="90" t="s">
        <v>819</v>
      </c>
      <c r="AK158" s="89"/>
    </row>
    <row r="159" spans="1:37" s="145" customFormat="1" ht="14.25" customHeight="1">
      <c r="A159" s="142">
        <f t="shared" si="30"/>
        <v>149</v>
      </c>
      <c r="B159" s="153" t="s">
        <v>1520</v>
      </c>
      <c r="C159" s="153"/>
      <c r="D159" s="153" t="s">
        <v>1520</v>
      </c>
      <c r="E159" s="153" t="s">
        <v>1520</v>
      </c>
      <c r="F159" s="153"/>
      <c r="G159" s="153"/>
      <c r="H159" s="153"/>
      <c r="I159" s="153"/>
      <c r="J159" s="155"/>
      <c r="K159" s="155"/>
      <c r="L159" s="156"/>
      <c r="M159" s="157"/>
      <c r="N159" s="156"/>
      <c r="O159" s="157"/>
      <c r="P159" s="158"/>
      <c r="Q159" s="146"/>
      <c r="R159" s="159"/>
      <c r="S159" s="146"/>
      <c r="T159" s="153" t="s">
        <v>1520</v>
      </c>
      <c r="U159" s="153"/>
      <c r="V159" s="153"/>
      <c r="W159" s="153"/>
      <c r="X159" s="153"/>
      <c r="Y159" s="155"/>
      <c r="Z159" s="155"/>
      <c r="AA159" s="156"/>
      <c r="AB159" s="157"/>
      <c r="AC159" s="158"/>
      <c r="AE159" s="148"/>
      <c r="AF159" s="148"/>
      <c r="AG159" s="151" t="s">
        <v>807</v>
      </c>
      <c r="AH159" s="148"/>
      <c r="AI159" s="148"/>
      <c r="AJ159" s="142" t="s">
        <v>810</v>
      </c>
    </row>
    <row r="160" spans="1:37" ht="14.25" customHeight="1">
      <c r="A160" s="154">
        <f t="shared" si="30"/>
        <v>150</v>
      </c>
      <c r="B160" s="153" t="s">
        <v>1521</v>
      </c>
      <c r="C160" s="153" t="s">
        <v>1522</v>
      </c>
      <c r="D160" s="153" t="s">
        <v>1523</v>
      </c>
      <c r="E160" s="153" t="s">
        <v>1524</v>
      </c>
      <c r="F160" s="153" t="s">
        <v>1525</v>
      </c>
      <c r="G160" s="153" t="s">
        <v>1526</v>
      </c>
      <c r="H160" s="153" t="s">
        <v>1527</v>
      </c>
      <c r="I160" s="153" t="s">
        <v>1528</v>
      </c>
      <c r="J160" s="155" t="s">
        <v>1529</v>
      </c>
      <c r="K160" s="155" t="s">
        <v>761</v>
      </c>
      <c r="L160" s="156">
        <v>96.99</v>
      </c>
      <c r="M160" s="157">
        <v>96.99</v>
      </c>
      <c r="N160" s="156">
        <v>0</v>
      </c>
      <c r="O160" s="157">
        <v>0</v>
      </c>
      <c r="P160" s="158">
        <v>0</v>
      </c>
      <c r="Q160" s="146" t="s">
        <v>1522</v>
      </c>
      <c r="R160" s="159"/>
      <c r="S160" s="146"/>
      <c r="T160" s="153" t="str">
        <f t="shared" ref="T160:U191" si="31">B160</f>
        <v>F6T77AE</v>
      </c>
      <c r="U160" s="153" t="str">
        <f t="shared" si="31"/>
        <v>913A</v>
      </c>
      <c r="V160" s="153" t="str">
        <f t="shared" ref="V160:V191" si="32">E160</f>
        <v>K6</v>
      </c>
      <c r="W160" s="153" t="str">
        <f t="shared" ref="W160:W191" si="33">INDEX($B:$H,MATCH($T160,$B:$B,0),MATCH($U$9,$B$14:$H$14,0))</f>
        <v>HP 913A originele cyaan PageWide cartridge</v>
      </c>
      <c r="X160" s="153" t="str">
        <f t="shared" ref="X160:X191" si="34">VLOOKUP($T160,$B:$I,8,0)</f>
        <v>HP PageWide Pro 352dn, MFP 377dn</v>
      </c>
      <c r="Y160" s="155" t="str">
        <f t="shared" ref="Y160:Z191" si="35">J160</f>
        <v>889296544623</v>
      </c>
      <c r="Z160" s="155" t="str">
        <f t="shared" si="35"/>
        <v/>
      </c>
      <c r="AA160" s="156">
        <f t="shared" ref="AA160:AA191" si="36">INDEX($B:$P,MATCH($T160,$B:$B,0),MATCH($U$10,$B$11:$P$11,0))</f>
        <v>96.99</v>
      </c>
      <c r="AB160" s="157">
        <f t="shared" ref="AB160:AB191" si="37">INDEX($B:$P,MATCH($T160,$B:$B,0),MATCH($U$10&amp;2,$B$11:$P$11,0))</f>
        <v>96.99</v>
      </c>
      <c r="AC160" s="158">
        <f t="shared" ref="AC160:AC191" si="38">IFERROR(IF($AA160=0,"n/a",$AA160/$AB160-1),"0.0%")</f>
        <v>0</v>
      </c>
      <c r="AE160" s="90" t="s">
        <v>819</v>
      </c>
      <c r="AF160" s="90" t="s">
        <v>819</v>
      </c>
      <c r="AG160" s="160" t="s">
        <v>807</v>
      </c>
      <c r="AH160" s="90" t="s">
        <v>820</v>
      </c>
      <c r="AI160" s="90" t="s">
        <v>819</v>
      </c>
    </row>
    <row r="161" spans="1:37" ht="14.25" customHeight="1">
      <c r="A161" s="154">
        <f t="shared" si="30"/>
        <v>151</v>
      </c>
      <c r="B161" s="153" t="s">
        <v>1530</v>
      </c>
      <c r="C161" s="153" t="s">
        <v>1522</v>
      </c>
      <c r="D161" s="153" t="s">
        <v>1523</v>
      </c>
      <c r="E161" s="153" t="s">
        <v>1524</v>
      </c>
      <c r="F161" s="153" t="s">
        <v>1531</v>
      </c>
      <c r="G161" s="153" t="s">
        <v>1532</v>
      </c>
      <c r="H161" s="153" t="s">
        <v>1533</v>
      </c>
      <c r="I161" s="153" t="s">
        <v>1528</v>
      </c>
      <c r="J161" s="155" t="s">
        <v>1534</v>
      </c>
      <c r="K161" s="155" t="s">
        <v>761</v>
      </c>
      <c r="L161" s="156">
        <v>96.99</v>
      </c>
      <c r="M161" s="157">
        <v>96.99</v>
      </c>
      <c r="N161" s="156">
        <v>0</v>
      </c>
      <c r="O161" s="157">
        <v>0</v>
      </c>
      <c r="P161" s="158">
        <v>0</v>
      </c>
      <c r="Q161" s="146" t="s">
        <v>1522</v>
      </c>
      <c r="R161" s="159"/>
      <c r="S161" s="146"/>
      <c r="T161" s="153" t="str">
        <f t="shared" si="31"/>
        <v>F6T78AE</v>
      </c>
      <c r="U161" s="153" t="str">
        <f t="shared" si="31"/>
        <v>913A</v>
      </c>
      <c r="V161" s="153" t="str">
        <f t="shared" si="32"/>
        <v>K6</v>
      </c>
      <c r="W161" s="153" t="str">
        <f t="shared" si="33"/>
        <v>HP 913A originele magenta PageWide cartridge</v>
      </c>
      <c r="X161" s="153" t="str">
        <f t="shared" si="34"/>
        <v>HP PageWide Pro 352dn, MFP 377dn</v>
      </c>
      <c r="Y161" s="155" t="str">
        <f t="shared" si="35"/>
        <v>889296544630</v>
      </c>
      <c r="Z161" s="155" t="str">
        <f t="shared" si="35"/>
        <v/>
      </c>
      <c r="AA161" s="156">
        <f t="shared" si="36"/>
        <v>96.99</v>
      </c>
      <c r="AB161" s="157">
        <f t="shared" si="37"/>
        <v>96.99</v>
      </c>
      <c r="AC161" s="158">
        <f t="shared" si="38"/>
        <v>0</v>
      </c>
      <c r="AE161" s="90" t="s">
        <v>819</v>
      </c>
      <c r="AF161" s="90" t="s">
        <v>819</v>
      </c>
      <c r="AG161" s="160" t="s">
        <v>807</v>
      </c>
      <c r="AH161" s="90" t="s">
        <v>820</v>
      </c>
      <c r="AI161" s="90" t="s">
        <v>819</v>
      </c>
    </row>
    <row r="162" spans="1:37" ht="14.25" customHeight="1">
      <c r="A162" s="154">
        <f t="shared" si="30"/>
        <v>152</v>
      </c>
      <c r="B162" s="153" t="s">
        <v>1535</v>
      </c>
      <c r="C162" s="153" t="s">
        <v>1522</v>
      </c>
      <c r="D162" s="153" t="s">
        <v>1523</v>
      </c>
      <c r="E162" s="153" t="s">
        <v>1524</v>
      </c>
      <c r="F162" s="153" t="s">
        <v>1536</v>
      </c>
      <c r="G162" s="153" t="s">
        <v>1537</v>
      </c>
      <c r="H162" s="153" t="s">
        <v>1538</v>
      </c>
      <c r="I162" s="153" t="s">
        <v>1539</v>
      </c>
      <c r="J162" s="155" t="s">
        <v>1540</v>
      </c>
      <c r="K162" s="155" t="s">
        <v>761</v>
      </c>
      <c r="L162" s="156">
        <v>96.99</v>
      </c>
      <c r="M162" s="157">
        <v>96.99</v>
      </c>
      <c r="N162" s="156">
        <v>0</v>
      </c>
      <c r="O162" s="157">
        <v>0</v>
      </c>
      <c r="P162" s="158">
        <v>0</v>
      </c>
      <c r="Q162" s="146" t="s">
        <v>1522</v>
      </c>
      <c r="R162" s="159"/>
      <c r="S162" s="146"/>
      <c r="T162" s="153" t="str">
        <f t="shared" si="31"/>
        <v>F6T79AE</v>
      </c>
      <c r="U162" s="153" t="str">
        <f t="shared" si="31"/>
        <v>913A</v>
      </c>
      <c r="V162" s="153" t="str">
        <f t="shared" si="32"/>
        <v>K6</v>
      </c>
      <c r="W162" s="153" t="str">
        <f t="shared" si="33"/>
        <v>HP 913A originele gele PageWide cartridge</v>
      </c>
      <c r="X162" s="153" t="str">
        <f t="shared" si="34"/>
        <v>HP PageWide Pro 352dn, HP PageWide Pro MFP 377dn</v>
      </c>
      <c r="Y162" s="155" t="str">
        <f t="shared" si="35"/>
        <v>889296544647</v>
      </c>
      <c r="Z162" s="155" t="str">
        <f t="shared" si="35"/>
        <v/>
      </c>
      <c r="AA162" s="156">
        <f t="shared" si="36"/>
        <v>96.99</v>
      </c>
      <c r="AB162" s="157">
        <f t="shared" si="37"/>
        <v>96.99</v>
      </c>
      <c r="AC162" s="158">
        <f t="shared" si="38"/>
        <v>0</v>
      </c>
      <c r="AE162" s="90" t="s">
        <v>819</v>
      </c>
      <c r="AF162" s="90" t="s">
        <v>819</v>
      </c>
      <c r="AG162" s="160" t="s">
        <v>807</v>
      </c>
      <c r="AH162" s="90" t="s">
        <v>820</v>
      </c>
      <c r="AI162" s="90" t="s">
        <v>819</v>
      </c>
    </row>
    <row r="163" spans="1:37" ht="14.25" customHeight="1">
      <c r="A163" s="154">
        <f t="shared" si="30"/>
        <v>153</v>
      </c>
      <c r="B163" s="153" t="s">
        <v>1541</v>
      </c>
      <c r="C163" s="153" t="s">
        <v>1522</v>
      </c>
      <c r="D163" s="153" t="s">
        <v>1523</v>
      </c>
      <c r="E163" s="153" t="s">
        <v>1524</v>
      </c>
      <c r="F163" s="153" t="s">
        <v>1542</v>
      </c>
      <c r="G163" s="153" t="s">
        <v>1543</v>
      </c>
      <c r="H163" s="153" t="s">
        <v>1544</v>
      </c>
      <c r="I163" s="153" t="s">
        <v>1528</v>
      </c>
      <c r="J163" s="155" t="s">
        <v>1545</v>
      </c>
      <c r="K163" s="155" t="s">
        <v>761</v>
      </c>
      <c r="L163" s="156">
        <v>94.99</v>
      </c>
      <c r="M163" s="157">
        <v>94.99</v>
      </c>
      <c r="N163" s="156">
        <v>0</v>
      </c>
      <c r="O163" s="157">
        <v>0</v>
      </c>
      <c r="P163" s="158">
        <v>0</v>
      </c>
      <c r="Q163" s="146" t="s">
        <v>1522</v>
      </c>
      <c r="R163" s="159"/>
      <c r="S163" s="146"/>
      <c r="T163" s="153" t="str">
        <f t="shared" si="31"/>
        <v>L0R95AE</v>
      </c>
      <c r="U163" s="153" t="str">
        <f t="shared" si="31"/>
        <v>913A</v>
      </c>
      <c r="V163" s="153" t="str">
        <f t="shared" si="32"/>
        <v>K6</v>
      </c>
      <c r="W163" s="153" t="str">
        <f t="shared" si="33"/>
        <v>HP 913A originele zwarte PageWide cartridge</v>
      </c>
      <c r="X163" s="153" t="str">
        <f t="shared" si="34"/>
        <v>HP PageWide Pro 352dn, MFP 377dn</v>
      </c>
      <c r="Y163" s="155" t="str">
        <f t="shared" si="35"/>
        <v>889296544654</v>
      </c>
      <c r="Z163" s="155" t="str">
        <f t="shared" si="35"/>
        <v/>
      </c>
      <c r="AA163" s="156">
        <f t="shared" si="36"/>
        <v>94.99</v>
      </c>
      <c r="AB163" s="157">
        <f t="shared" si="37"/>
        <v>94.99</v>
      </c>
      <c r="AC163" s="158">
        <f t="shared" si="38"/>
        <v>0</v>
      </c>
      <c r="AE163" s="90" t="s">
        <v>819</v>
      </c>
      <c r="AF163" s="90" t="s">
        <v>819</v>
      </c>
      <c r="AG163" s="160" t="s">
        <v>807</v>
      </c>
      <c r="AH163" s="90" t="s">
        <v>820</v>
      </c>
      <c r="AI163" s="90" t="s">
        <v>819</v>
      </c>
    </row>
    <row r="164" spans="1:37" ht="14.25" customHeight="1">
      <c r="A164" s="154">
        <f t="shared" si="30"/>
        <v>154</v>
      </c>
      <c r="B164" s="153" t="s">
        <v>1546</v>
      </c>
      <c r="C164" s="153" t="s">
        <v>1547</v>
      </c>
      <c r="D164" s="153" t="s">
        <v>1547</v>
      </c>
      <c r="E164" s="153" t="s">
        <v>1524</v>
      </c>
      <c r="F164" s="153" t="s">
        <v>1548</v>
      </c>
      <c r="G164" s="153" t="s">
        <v>1549</v>
      </c>
      <c r="H164" s="153" t="s">
        <v>1550</v>
      </c>
      <c r="I164" s="153" t="s">
        <v>1551</v>
      </c>
      <c r="J164" s="155" t="s">
        <v>1552</v>
      </c>
      <c r="K164" s="155" t="s">
        <v>761</v>
      </c>
      <c r="L164" s="156">
        <v>80.989999999999995</v>
      </c>
      <c r="M164" s="157">
        <v>80.989999999999995</v>
      </c>
      <c r="N164" s="156">
        <v>0</v>
      </c>
      <c r="O164" s="157">
        <v>0</v>
      </c>
      <c r="P164" s="158">
        <v>0</v>
      </c>
      <c r="Q164" s="146" t="s">
        <v>1547</v>
      </c>
      <c r="R164" s="159"/>
      <c r="S164" s="146"/>
      <c r="T164" s="153" t="str">
        <f t="shared" si="31"/>
        <v>CN621AE</v>
      </c>
      <c r="U164" s="153" t="str">
        <f t="shared" si="31"/>
        <v>970</v>
      </c>
      <c r="V164" s="153" t="str">
        <f t="shared" si="32"/>
        <v>K6</v>
      </c>
      <c r="W164" s="153" t="str">
        <f t="shared" si="33"/>
        <v>HP 970 originele zwarte inktcartridge</v>
      </c>
      <c r="X164" s="153" t="str">
        <f t="shared" si="34"/>
        <v>HP Officejet Pro 
X451, X551 DW Printer
HP Officejet Pro 
X476,  X576 DW MFP</v>
      </c>
      <c r="Y164" s="155" t="str">
        <f t="shared" si="35"/>
        <v>886112877286</v>
      </c>
      <c r="Z164" s="155" t="str">
        <f t="shared" si="35"/>
        <v/>
      </c>
      <c r="AA164" s="156">
        <f t="shared" si="36"/>
        <v>80.989999999999995</v>
      </c>
      <c r="AB164" s="157">
        <f t="shared" si="37"/>
        <v>80.989999999999995</v>
      </c>
      <c r="AC164" s="158">
        <f t="shared" si="38"/>
        <v>0</v>
      </c>
      <c r="AE164" s="90" t="s">
        <v>819</v>
      </c>
      <c r="AF164" s="90" t="s">
        <v>819</v>
      </c>
      <c r="AG164" s="160" t="s">
        <v>807</v>
      </c>
      <c r="AH164" s="90" t="s">
        <v>820</v>
      </c>
      <c r="AI164" s="90" t="s">
        <v>819</v>
      </c>
    </row>
    <row r="165" spans="1:37" ht="14.25" customHeight="1">
      <c r="A165" s="154">
        <f t="shared" si="30"/>
        <v>155</v>
      </c>
      <c r="B165" s="153" t="s">
        <v>1553</v>
      </c>
      <c r="C165" s="153" t="s">
        <v>1554</v>
      </c>
      <c r="D165" s="153" t="s">
        <v>1547</v>
      </c>
      <c r="E165" s="153" t="s">
        <v>1524</v>
      </c>
      <c r="F165" s="153" t="s">
        <v>1555</v>
      </c>
      <c r="G165" s="153" t="s">
        <v>1556</v>
      </c>
      <c r="H165" s="153" t="s">
        <v>1557</v>
      </c>
      <c r="I165" s="153" t="s">
        <v>1551</v>
      </c>
      <c r="J165" s="155" t="s">
        <v>1558</v>
      </c>
      <c r="K165" s="155" t="s">
        <v>761</v>
      </c>
      <c r="L165" s="156">
        <v>127.99</v>
      </c>
      <c r="M165" s="157">
        <v>127.99</v>
      </c>
      <c r="N165" s="156">
        <v>0</v>
      </c>
      <c r="O165" s="157">
        <v>0</v>
      </c>
      <c r="P165" s="158">
        <v>0</v>
      </c>
      <c r="Q165" s="146" t="s">
        <v>1554</v>
      </c>
      <c r="R165" s="159"/>
      <c r="S165" s="146"/>
      <c r="T165" s="153" t="str">
        <f t="shared" si="31"/>
        <v>CN625AE</v>
      </c>
      <c r="U165" s="153" t="str">
        <f t="shared" si="31"/>
        <v>970XL</v>
      </c>
      <c r="V165" s="153" t="str">
        <f t="shared" si="32"/>
        <v>K6</v>
      </c>
      <c r="W165" s="153" t="str">
        <f t="shared" si="33"/>
        <v>HP 970XL originele high-capacity zwarte inktcartridge</v>
      </c>
      <c r="X165" s="153" t="str">
        <f t="shared" si="34"/>
        <v>HP Officejet Pro 
X451, X551 DW Printer
HP Officejet Pro 
X476,  X576 DW MFP</v>
      </c>
      <c r="Y165" s="155" t="str">
        <f t="shared" si="35"/>
        <v>886112877361</v>
      </c>
      <c r="Z165" s="155" t="str">
        <f t="shared" si="35"/>
        <v/>
      </c>
      <c r="AA165" s="156">
        <f t="shared" si="36"/>
        <v>127.99</v>
      </c>
      <c r="AB165" s="157">
        <f t="shared" si="37"/>
        <v>127.99</v>
      </c>
      <c r="AC165" s="158">
        <f t="shared" si="38"/>
        <v>0</v>
      </c>
      <c r="AE165" s="90" t="s">
        <v>819</v>
      </c>
      <c r="AF165" s="90" t="s">
        <v>819</v>
      </c>
      <c r="AG165" s="160" t="s">
        <v>807</v>
      </c>
      <c r="AH165" s="90" t="s">
        <v>820</v>
      </c>
      <c r="AI165" s="90" t="s">
        <v>819</v>
      </c>
    </row>
    <row r="166" spans="1:37" ht="14.25" customHeight="1">
      <c r="A166" s="154">
        <f t="shared" si="30"/>
        <v>156</v>
      </c>
      <c r="B166" s="153" t="s">
        <v>1559</v>
      </c>
      <c r="C166" s="153" t="s">
        <v>1560</v>
      </c>
      <c r="D166" s="153" t="s">
        <v>1560</v>
      </c>
      <c r="E166" s="153" t="s">
        <v>1524</v>
      </c>
      <c r="F166" s="153" t="s">
        <v>1561</v>
      </c>
      <c r="G166" s="153" t="s">
        <v>1562</v>
      </c>
      <c r="H166" s="153" t="s">
        <v>1563</v>
      </c>
      <c r="I166" s="153" t="s">
        <v>1551</v>
      </c>
      <c r="J166" s="155" t="s">
        <v>1564</v>
      </c>
      <c r="K166" s="155" t="s">
        <v>761</v>
      </c>
      <c r="L166" s="156">
        <v>80.989999999999995</v>
      </c>
      <c r="M166" s="157">
        <v>80.989999999999995</v>
      </c>
      <c r="N166" s="156">
        <v>0</v>
      </c>
      <c r="O166" s="157">
        <v>0</v>
      </c>
      <c r="P166" s="158">
        <v>0</v>
      </c>
      <c r="Q166" s="146" t="s">
        <v>1560</v>
      </c>
      <c r="R166" s="159"/>
      <c r="S166" s="146"/>
      <c r="T166" s="153" t="str">
        <f t="shared" si="31"/>
        <v>CN622AE</v>
      </c>
      <c r="U166" s="153" t="str">
        <f t="shared" si="31"/>
        <v>971</v>
      </c>
      <c r="V166" s="153" t="str">
        <f t="shared" si="32"/>
        <v>K6</v>
      </c>
      <c r="W166" s="153" t="str">
        <f t="shared" si="33"/>
        <v>HP 971 originele cyaan inktcartridge</v>
      </c>
      <c r="X166" s="153" t="str">
        <f t="shared" si="34"/>
        <v>HP Officejet Pro 
X451, X551 DW Printer
HP Officejet Pro 
X476,  X576 DW MFP</v>
      </c>
      <c r="Y166" s="155" t="str">
        <f t="shared" si="35"/>
        <v>886112877309</v>
      </c>
      <c r="Z166" s="155" t="str">
        <f t="shared" si="35"/>
        <v/>
      </c>
      <c r="AA166" s="156">
        <f t="shared" si="36"/>
        <v>80.989999999999995</v>
      </c>
      <c r="AB166" s="157">
        <f t="shared" si="37"/>
        <v>80.989999999999995</v>
      </c>
      <c r="AC166" s="158">
        <f t="shared" si="38"/>
        <v>0</v>
      </c>
      <c r="AE166" s="90" t="s">
        <v>819</v>
      </c>
      <c r="AF166" s="90" t="s">
        <v>819</v>
      </c>
      <c r="AG166" s="160" t="s">
        <v>807</v>
      </c>
      <c r="AH166" s="90" t="s">
        <v>820</v>
      </c>
      <c r="AI166" s="90" t="s">
        <v>819</v>
      </c>
    </row>
    <row r="167" spans="1:37" ht="14.25" customHeight="1">
      <c r="A167" s="154">
        <f t="shared" si="30"/>
        <v>157</v>
      </c>
      <c r="B167" s="153" t="s">
        <v>1565</v>
      </c>
      <c r="C167" s="153" t="s">
        <v>1560</v>
      </c>
      <c r="D167" s="153" t="s">
        <v>1560</v>
      </c>
      <c r="E167" s="153" t="s">
        <v>1524</v>
      </c>
      <c r="F167" s="153" t="s">
        <v>1566</v>
      </c>
      <c r="G167" s="153" t="s">
        <v>1567</v>
      </c>
      <c r="H167" s="153" t="s">
        <v>1568</v>
      </c>
      <c r="I167" s="153" t="s">
        <v>1551</v>
      </c>
      <c r="J167" s="155" t="s">
        <v>1569</v>
      </c>
      <c r="K167" s="155" t="s">
        <v>761</v>
      </c>
      <c r="L167" s="156">
        <v>80.989999999999995</v>
      </c>
      <c r="M167" s="157">
        <v>80.989999999999995</v>
      </c>
      <c r="N167" s="156">
        <v>0</v>
      </c>
      <c r="O167" s="157">
        <v>0</v>
      </c>
      <c r="P167" s="158">
        <v>0</v>
      </c>
      <c r="Q167" s="146" t="s">
        <v>1560</v>
      </c>
      <c r="R167" s="159"/>
      <c r="S167" s="146"/>
      <c r="T167" s="153" t="str">
        <f t="shared" si="31"/>
        <v>CN623AE</v>
      </c>
      <c r="U167" s="153" t="str">
        <f t="shared" si="31"/>
        <v>971</v>
      </c>
      <c r="V167" s="153" t="str">
        <f t="shared" si="32"/>
        <v>K6</v>
      </c>
      <c r="W167" s="153" t="str">
        <f t="shared" si="33"/>
        <v>HP 971 originele magenta inktcartridge</v>
      </c>
      <c r="X167" s="153" t="str">
        <f t="shared" si="34"/>
        <v>HP Officejet Pro 
X451, X551 DW Printer
HP Officejet Pro 
X476,  X576 DW MFP</v>
      </c>
      <c r="Y167" s="155" t="str">
        <f t="shared" si="35"/>
        <v>886112877323</v>
      </c>
      <c r="Z167" s="155" t="str">
        <f t="shared" si="35"/>
        <v/>
      </c>
      <c r="AA167" s="156">
        <f t="shared" si="36"/>
        <v>80.989999999999995</v>
      </c>
      <c r="AB167" s="157">
        <f t="shared" si="37"/>
        <v>80.989999999999995</v>
      </c>
      <c r="AC167" s="158">
        <f t="shared" si="38"/>
        <v>0</v>
      </c>
      <c r="AE167" s="90" t="s">
        <v>819</v>
      </c>
      <c r="AF167" s="90" t="s">
        <v>819</v>
      </c>
      <c r="AG167" s="160" t="s">
        <v>807</v>
      </c>
      <c r="AH167" s="90" t="s">
        <v>820</v>
      </c>
      <c r="AI167" s="90" t="s">
        <v>819</v>
      </c>
    </row>
    <row r="168" spans="1:37" ht="14.25" customHeight="1">
      <c r="A168" s="154">
        <f t="shared" si="30"/>
        <v>158</v>
      </c>
      <c r="B168" s="153" t="s">
        <v>1570</v>
      </c>
      <c r="C168" s="153" t="s">
        <v>1560</v>
      </c>
      <c r="D168" s="153" t="s">
        <v>1560</v>
      </c>
      <c r="E168" s="161" t="s">
        <v>1524</v>
      </c>
      <c r="F168" s="153" t="s">
        <v>1571</v>
      </c>
      <c r="G168" s="153" t="s">
        <v>1572</v>
      </c>
      <c r="H168" s="153" t="s">
        <v>1573</v>
      </c>
      <c r="I168" s="153" t="s">
        <v>1551</v>
      </c>
      <c r="J168" s="155" t="s">
        <v>1574</v>
      </c>
      <c r="K168" s="155" t="s">
        <v>761</v>
      </c>
      <c r="L168" s="156">
        <v>80.989999999999995</v>
      </c>
      <c r="M168" s="157">
        <v>80.989999999999995</v>
      </c>
      <c r="N168" s="156">
        <v>0</v>
      </c>
      <c r="O168" s="157">
        <v>0</v>
      </c>
      <c r="P168" s="158">
        <v>0</v>
      </c>
      <c r="Q168" s="146" t="s">
        <v>1560</v>
      </c>
      <c r="R168" s="159"/>
      <c r="S168" s="146"/>
      <c r="T168" s="153" t="str">
        <f t="shared" si="31"/>
        <v>CN624AE</v>
      </c>
      <c r="U168" s="153" t="str">
        <f t="shared" si="31"/>
        <v>971</v>
      </c>
      <c r="V168" s="153" t="str">
        <f t="shared" si="32"/>
        <v>K6</v>
      </c>
      <c r="W168" s="153" t="str">
        <f t="shared" si="33"/>
        <v>HP 971 originele gele inktcartridge</v>
      </c>
      <c r="X168" s="153" t="str">
        <f t="shared" si="34"/>
        <v>HP Officejet Pro 
X451, X551 DW Printer
HP Officejet Pro 
X476,  X576 DW MFP</v>
      </c>
      <c r="Y168" s="155" t="str">
        <f t="shared" si="35"/>
        <v>886112877347</v>
      </c>
      <c r="Z168" s="155" t="str">
        <f t="shared" si="35"/>
        <v/>
      </c>
      <c r="AA168" s="156">
        <f t="shared" si="36"/>
        <v>80.989999999999995</v>
      </c>
      <c r="AB168" s="157">
        <f t="shared" si="37"/>
        <v>80.989999999999995</v>
      </c>
      <c r="AC168" s="158">
        <f t="shared" si="38"/>
        <v>0</v>
      </c>
      <c r="AE168" s="90" t="s">
        <v>819</v>
      </c>
      <c r="AF168" s="90" t="s">
        <v>819</v>
      </c>
      <c r="AG168" s="160" t="s">
        <v>807</v>
      </c>
      <c r="AH168" s="90" t="s">
        <v>820</v>
      </c>
      <c r="AI168" s="90" t="s">
        <v>819</v>
      </c>
      <c r="AJ168" s="89"/>
      <c r="AK168" s="89"/>
    </row>
    <row r="169" spans="1:37" ht="14.25" customHeight="1">
      <c r="A169" s="154">
        <f t="shared" si="30"/>
        <v>159</v>
      </c>
      <c r="B169" s="153" t="s">
        <v>1575</v>
      </c>
      <c r="C169" s="153" t="s">
        <v>1576</v>
      </c>
      <c r="D169" s="153" t="s">
        <v>1560</v>
      </c>
      <c r="E169" s="153" t="s">
        <v>1524</v>
      </c>
      <c r="F169" s="153" t="s">
        <v>1577</v>
      </c>
      <c r="G169" s="153" t="s">
        <v>1578</v>
      </c>
      <c r="H169" s="153" t="s">
        <v>1579</v>
      </c>
      <c r="I169" s="153" t="s">
        <v>1551</v>
      </c>
      <c r="J169" s="155" t="s">
        <v>1580</v>
      </c>
      <c r="K169" s="155" t="s">
        <v>761</v>
      </c>
      <c r="L169" s="156">
        <v>124.99</v>
      </c>
      <c r="M169" s="157">
        <v>124.99</v>
      </c>
      <c r="N169" s="156">
        <v>0</v>
      </c>
      <c r="O169" s="157">
        <v>0</v>
      </c>
      <c r="P169" s="158">
        <v>0</v>
      </c>
      <c r="Q169" s="146" t="s">
        <v>1576</v>
      </c>
      <c r="R169" s="159"/>
      <c r="S169" s="146"/>
      <c r="T169" s="153" t="str">
        <f t="shared" si="31"/>
        <v>CN626AE</v>
      </c>
      <c r="U169" s="153" t="str">
        <f t="shared" si="31"/>
        <v>971XL</v>
      </c>
      <c r="V169" s="153" t="str">
        <f t="shared" si="32"/>
        <v>K6</v>
      </c>
      <c r="W169" s="153" t="str">
        <f t="shared" si="33"/>
        <v>HP 971XL originele high-capacity cyaan inktcartridge</v>
      </c>
      <c r="X169" s="153" t="str">
        <f t="shared" si="34"/>
        <v>HP Officejet Pro 
X451, X551 DW Printer
HP Officejet Pro 
X476,  X576 DW MFP</v>
      </c>
      <c r="Y169" s="155" t="str">
        <f t="shared" si="35"/>
        <v>886112877385</v>
      </c>
      <c r="Z169" s="155" t="str">
        <f t="shared" si="35"/>
        <v/>
      </c>
      <c r="AA169" s="156">
        <f t="shared" si="36"/>
        <v>124.99</v>
      </c>
      <c r="AB169" s="157">
        <f t="shared" si="37"/>
        <v>124.99</v>
      </c>
      <c r="AC169" s="158">
        <f t="shared" si="38"/>
        <v>0</v>
      </c>
      <c r="AE169" s="90" t="s">
        <v>819</v>
      </c>
      <c r="AF169" s="90" t="s">
        <v>819</v>
      </c>
      <c r="AG169" s="160" t="s">
        <v>807</v>
      </c>
      <c r="AH169" s="90" t="s">
        <v>820</v>
      </c>
      <c r="AI169" s="90" t="s">
        <v>819</v>
      </c>
      <c r="AJ169" s="89"/>
      <c r="AK169" s="89"/>
    </row>
    <row r="170" spans="1:37" ht="14.25" customHeight="1">
      <c r="A170" s="154">
        <f t="shared" si="30"/>
        <v>160</v>
      </c>
      <c r="B170" s="153" t="s">
        <v>1581</v>
      </c>
      <c r="C170" s="153" t="s">
        <v>1576</v>
      </c>
      <c r="D170" s="153" t="s">
        <v>1560</v>
      </c>
      <c r="E170" s="153" t="s">
        <v>1524</v>
      </c>
      <c r="F170" s="153" t="s">
        <v>1582</v>
      </c>
      <c r="G170" s="153" t="s">
        <v>1583</v>
      </c>
      <c r="H170" s="153" t="s">
        <v>1584</v>
      </c>
      <c r="I170" s="153" t="s">
        <v>1551</v>
      </c>
      <c r="J170" s="155" t="s">
        <v>1585</v>
      </c>
      <c r="K170" s="155" t="s">
        <v>761</v>
      </c>
      <c r="L170" s="156">
        <v>124.99</v>
      </c>
      <c r="M170" s="157">
        <v>124.99</v>
      </c>
      <c r="N170" s="156">
        <v>0</v>
      </c>
      <c r="O170" s="157">
        <v>0</v>
      </c>
      <c r="P170" s="158">
        <v>0</v>
      </c>
      <c r="Q170" s="146" t="s">
        <v>1576</v>
      </c>
      <c r="R170" s="159"/>
      <c r="S170" s="146"/>
      <c r="T170" s="153" t="str">
        <f t="shared" si="31"/>
        <v>CN627AE</v>
      </c>
      <c r="U170" s="153" t="str">
        <f t="shared" si="31"/>
        <v>971XL</v>
      </c>
      <c r="V170" s="153" t="str">
        <f t="shared" si="32"/>
        <v>K6</v>
      </c>
      <c r="W170" s="153" t="str">
        <f t="shared" si="33"/>
        <v>HP 971XL originele high-capacity magenta inktcartridge</v>
      </c>
      <c r="X170" s="153" t="str">
        <f t="shared" si="34"/>
        <v>HP Officejet Pro 
X451, X551 DW Printer
HP Officejet Pro 
X476,  X576 DW MFP</v>
      </c>
      <c r="Y170" s="155" t="str">
        <f t="shared" si="35"/>
        <v>886112877408</v>
      </c>
      <c r="Z170" s="155" t="str">
        <f t="shared" si="35"/>
        <v/>
      </c>
      <c r="AA170" s="156">
        <f t="shared" si="36"/>
        <v>124.99</v>
      </c>
      <c r="AB170" s="157">
        <f t="shared" si="37"/>
        <v>124.99</v>
      </c>
      <c r="AC170" s="158">
        <f t="shared" si="38"/>
        <v>0</v>
      </c>
      <c r="AE170" s="90" t="s">
        <v>819</v>
      </c>
      <c r="AF170" s="90" t="s">
        <v>819</v>
      </c>
      <c r="AG170" s="160" t="s">
        <v>807</v>
      </c>
      <c r="AH170" s="90" t="s">
        <v>820</v>
      </c>
      <c r="AI170" s="90" t="s">
        <v>819</v>
      </c>
      <c r="AJ170" s="89"/>
      <c r="AK170" s="89"/>
    </row>
    <row r="171" spans="1:37" ht="14.25" customHeight="1">
      <c r="A171" s="154">
        <f t="shared" si="30"/>
        <v>161</v>
      </c>
      <c r="B171" s="153" t="s">
        <v>1586</v>
      </c>
      <c r="C171" s="153" t="s">
        <v>1576</v>
      </c>
      <c r="D171" s="153" t="s">
        <v>1560</v>
      </c>
      <c r="E171" s="161" t="s">
        <v>1524</v>
      </c>
      <c r="F171" s="153" t="s">
        <v>1587</v>
      </c>
      <c r="G171" s="153" t="s">
        <v>1588</v>
      </c>
      <c r="H171" s="153" t="s">
        <v>1589</v>
      </c>
      <c r="I171" s="153" t="s">
        <v>1551</v>
      </c>
      <c r="J171" s="155" t="s">
        <v>1590</v>
      </c>
      <c r="K171" s="155" t="s">
        <v>761</v>
      </c>
      <c r="L171" s="156">
        <v>124.99</v>
      </c>
      <c r="M171" s="157">
        <v>124.99</v>
      </c>
      <c r="N171" s="156">
        <v>0</v>
      </c>
      <c r="O171" s="157">
        <v>0</v>
      </c>
      <c r="P171" s="158">
        <v>0</v>
      </c>
      <c r="Q171" s="146" t="s">
        <v>1576</v>
      </c>
      <c r="R171" s="159"/>
      <c r="S171" s="146"/>
      <c r="T171" s="153" t="str">
        <f t="shared" si="31"/>
        <v>CN628AE</v>
      </c>
      <c r="U171" s="153" t="str">
        <f t="shared" si="31"/>
        <v>971XL</v>
      </c>
      <c r="V171" s="153" t="str">
        <f t="shared" si="32"/>
        <v>K6</v>
      </c>
      <c r="W171" s="153" t="str">
        <f t="shared" si="33"/>
        <v>HP 971XL originele high-capacity gele inktcartridge</v>
      </c>
      <c r="X171" s="153" t="str">
        <f t="shared" si="34"/>
        <v>HP Officejet Pro 
X451, X551 DW Printer
HP Officejet Pro 
X476,  X576 DW MFP</v>
      </c>
      <c r="Y171" s="155" t="str">
        <f t="shared" si="35"/>
        <v>886112877422</v>
      </c>
      <c r="Z171" s="155" t="str">
        <f t="shared" si="35"/>
        <v/>
      </c>
      <c r="AA171" s="156">
        <f t="shared" si="36"/>
        <v>124.99</v>
      </c>
      <c r="AB171" s="157">
        <f t="shared" si="37"/>
        <v>124.99</v>
      </c>
      <c r="AC171" s="158">
        <f t="shared" si="38"/>
        <v>0</v>
      </c>
      <c r="AE171" s="90" t="s">
        <v>819</v>
      </c>
      <c r="AF171" s="90" t="s">
        <v>819</v>
      </c>
      <c r="AG171" s="160" t="s">
        <v>807</v>
      </c>
      <c r="AH171" s="90" t="s">
        <v>820</v>
      </c>
      <c r="AI171" s="90" t="s">
        <v>819</v>
      </c>
      <c r="AJ171" s="89"/>
      <c r="AK171" s="89"/>
    </row>
    <row r="172" spans="1:37" ht="14.25" customHeight="1">
      <c r="A172" s="154">
        <f t="shared" si="30"/>
        <v>162</v>
      </c>
      <c r="B172" s="153" t="s">
        <v>1591</v>
      </c>
      <c r="C172" s="153" t="s">
        <v>1592</v>
      </c>
      <c r="D172" s="153" t="s">
        <v>1593</v>
      </c>
      <c r="E172" s="153" t="s">
        <v>1524</v>
      </c>
      <c r="F172" s="153" t="s">
        <v>1594</v>
      </c>
      <c r="G172" s="153" t="s">
        <v>1595</v>
      </c>
      <c r="H172" s="153" t="s">
        <v>1596</v>
      </c>
      <c r="I172" s="153" t="s">
        <v>1597</v>
      </c>
      <c r="J172" s="155" t="s">
        <v>1598</v>
      </c>
      <c r="K172" s="155" t="s">
        <v>761</v>
      </c>
      <c r="L172" s="156">
        <v>131.99</v>
      </c>
      <c r="M172" s="157">
        <v>131.99</v>
      </c>
      <c r="N172" s="156">
        <v>0</v>
      </c>
      <c r="O172" s="157">
        <v>0</v>
      </c>
      <c r="P172" s="158">
        <v>0</v>
      </c>
      <c r="Q172" s="146" t="s">
        <v>1592</v>
      </c>
      <c r="R172" s="159"/>
      <c r="S172" s="146"/>
      <c r="T172" s="153" t="str">
        <f t="shared" si="31"/>
        <v>F6T81AE</v>
      </c>
      <c r="U172" s="153" t="str">
        <f t="shared" si="31"/>
        <v>973X</v>
      </c>
      <c r="V172" s="153" t="str">
        <f t="shared" si="32"/>
        <v>K6</v>
      </c>
      <c r="W172" s="153" t="str">
        <f t="shared" si="33"/>
        <v>HP 973X originele cyaan high-capacity PageWide cartridge</v>
      </c>
      <c r="X172" s="153" t="str">
        <f t="shared" si="34"/>
        <v>HP PageWide Pro 452dn, 452dw, MFP 477dn, MFP 477dw</v>
      </c>
      <c r="Y172" s="155" t="str">
        <f t="shared" si="35"/>
        <v>889296544661</v>
      </c>
      <c r="Z172" s="155" t="str">
        <f t="shared" si="35"/>
        <v/>
      </c>
      <c r="AA172" s="156">
        <f t="shared" si="36"/>
        <v>131.99</v>
      </c>
      <c r="AB172" s="157">
        <f t="shared" si="37"/>
        <v>131.99</v>
      </c>
      <c r="AC172" s="158">
        <f t="shared" si="38"/>
        <v>0</v>
      </c>
      <c r="AE172" s="90" t="s">
        <v>819</v>
      </c>
      <c r="AF172" s="90" t="s">
        <v>819</v>
      </c>
      <c r="AG172" s="160" t="s">
        <v>807</v>
      </c>
      <c r="AH172" s="90" t="s">
        <v>820</v>
      </c>
      <c r="AI172" s="90" t="s">
        <v>819</v>
      </c>
      <c r="AJ172" s="89"/>
      <c r="AK172" s="89"/>
    </row>
    <row r="173" spans="1:37" ht="14.25" customHeight="1">
      <c r="A173" s="154">
        <f t="shared" si="30"/>
        <v>163</v>
      </c>
      <c r="B173" s="153" t="s">
        <v>1599</v>
      </c>
      <c r="C173" s="153" t="s">
        <v>1592</v>
      </c>
      <c r="D173" s="153" t="s">
        <v>1593</v>
      </c>
      <c r="E173" s="153" t="s">
        <v>1524</v>
      </c>
      <c r="F173" s="153" t="s">
        <v>1600</v>
      </c>
      <c r="G173" s="153" t="s">
        <v>1601</v>
      </c>
      <c r="H173" s="153" t="s">
        <v>1602</v>
      </c>
      <c r="I173" s="153" t="s">
        <v>1597</v>
      </c>
      <c r="J173" s="155" t="s">
        <v>1603</v>
      </c>
      <c r="K173" s="155" t="s">
        <v>761</v>
      </c>
      <c r="L173" s="156">
        <v>131.99</v>
      </c>
      <c r="M173" s="157">
        <v>131.99</v>
      </c>
      <c r="N173" s="156">
        <v>0</v>
      </c>
      <c r="O173" s="157">
        <v>0</v>
      </c>
      <c r="P173" s="158">
        <v>0</v>
      </c>
      <c r="Q173" s="146" t="s">
        <v>1592</v>
      </c>
      <c r="R173" s="159"/>
      <c r="S173" s="146"/>
      <c r="T173" s="153" t="str">
        <f t="shared" si="31"/>
        <v>F6T82AE</v>
      </c>
      <c r="U173" s="153" t="str">
        <f t="shared" si="31"/>
        <v>973X</v>
      </c>
      <c r="V173" s="153" t="str">
        <f t="shared" si="32"/>
        <v>K6</v>
      </c>
      <c r="W173" s="153" t="str">
        <f t="shared" si="33"/>
        <v>HP 973X originele magenta high-capacity PageWide cartridge</v>
      </c>
      <c r="X173" s="153" t="str">
        <f t="shared" si="34"/>
        <v>HP PageWide Pro 452dn, 452dw, MFP 477dn, MFP 477dw</v>
      </c>
      <c r="Y173" s="155" t="str">
        <f t="shared" si="35"/>
        <v>889296544678</v>
      </c>
      <c r="Z173" s="155" t="str">
        <f t="shared" si="35"/>
        <v/>
      </c>
      <c r="AA173" s="156">
        <f t="shared" si="36"/>
        <v>131.99</v>
      </c>
      <c r="AB173" s="157">
        <f t="shared" si="37"/>
        <v>131.99</v>
      </c>
      <c r="AC173" s="158">
        <f t="shared" si="38"/>
        <v>0</v>
      </c>
      <c r="AE173" s="90" t="s">
        <v>819</v>
      </c>
      <c r="AF173" s="90" t="s">
        <v>819</v>
      </c>
      <c r="AG173" s="160" t="s">
        <v>807</v>
      </c>
      <c r="AH173" s="90" t="s">
        <v>820</v>
      </c>
      <c r="AI173" s="90" t="s">
        <v>819</v>
      </c>
      <c r="AJ173" s="89"/>
      <c r="AK173" s="89"/>
    </row>
    <row r="174" spans="1:37" ht="14.25" customHeight="1">
      <c r="A174" s="154">
        <f t="shared" si="30"/>
        <v>164</v>
      </c>
      <c r="B174" s="153" t="s">
        <v>1604</v>
      </c>
      <c r="C174" s="153" t="s">
        <v>1592</v>
      </c>
      <c r="D174" s="153" t="s">
        <v>1593</v>
      </c>
      <c r="E174" s="153" t="s">
        <v>1524</v>
      </c>
      <c r="F174" s="153" t="s">
        <v>1605</v>
      </c>
      <c r="G174" s="153" t="s">
        <v>1606</v>
      </c>
      <c r="H174" s="153" t="s">
        <v>1607</v>
      </c>
      <c r="I174" s="153" t="s">
        <v>1597</v>
      </c>
      <c r="J174" s="155" t="s">
        <v>1608</v>
      </c>
      <c r="K174" s="155" t="s">
        <v>761</v>
      </c>
      <c r="L174" s="156">
        <v>131.99</v>
      </c>
      <c r="M174" s="157">
        <v>131.99</v>
      </c>
      <c r="N174" s="156">
        <v>0</v>
      </c>
      <c r="O174" s="157">
        <v>0</v>
      </c>
      <c r="P174" s="158">
        <v>0</v>
      </c>
      <c r="Q174" s="146" t="s">
        <v>1592</v>
      </c>
      <c r="R174" s="159"/>
      <c r="S174" s="146"/>
      <c r="T174" s="153" t="str">
        <f t="shared" si="31"/>
        <v>F6T83AE</v>
      </c>
      <c r="U174" s="153" t="str">
        <f t="shared" si="31"/>
        <v>973X</v>
      </c>
      <c r="V174" s="153" t="str">
        <f t="shared" si="32"/>
        <v>K6</v>
      </c>
      <c r="W174" s="153" t="str">
        <f t="shared" si="33"/>
        <v>HP 973X originele gele high-capacity PageWide cartridge</v>
      </c>
      <c r="X174" s="153" t="str">
        <f t="shared" si="34"/>
        <v>HP PageWide Pro 452dn, 452dw, MFP 477dn, MFP 477dw</v>
      </c>
      <c r="Y174" s="155" t="str">
        <f t="shared" si="35"/>
        <v>889296544685</v>
      </c>
      <c r="Z174" s="155" t="str">
        <f t="shared" si="35"/>
        <v/>
      </c>
      <c r="AA174" s="156">
        <f t="shared" si="36"/>
        <v>131.99</v>
      </c>
      <c r="AB174" s="157">
        <f t="shared" si="37"/>
        <v>131.99</v>
      </c>
      <c r="AC174" s="158">
        <f t="shared" si="38"/>
        <v>0</v>
      </c>
      <c r="AE174" s="90" t="s">
        <v>819</v>
      </c>
      <c r="AF174" s="90" t="s">
        <v>819</v>
      </c>
      <c r="AG174" s="160" t="s">
        <v>807</v>
      </c>
      <c r="AH174" s="90" t="s">
        <v>820</v>
      </c>
      <c r="AI174" s="90" t="s">
        <v>819</v>
      </c>
      <c r="AJ174" s="89"/>
      <c r="AK174" s="89"/>
    </row>
    <row r="175" spans="1:37" ht="14.25" customHeight="1">
      <c r="A175" s="154">
        <f t="shared" si="30"/>
        <v>165</v>
      </c>
      <c r="B175" s="153" t="s">
        <v>1609</v>
      </c>
      <c r="C175" s="153" t="s">
        <v>1592</v>
      </c>
      <c r="D175" s="153" t="s">
        <v>1593</v>
      </c>
      <c r="E175" s="153" t="s">
        <v>1524</v>
      </c>
      <c r="F175" s="153" t="s">
        <v>1610</v>
      </c>
      <c r="G175" s="153" t="s">
        <v>1611</v>
      </c>
      <c r="H175" s="153" t="s">
        <v>1612</v>
      </c>
      <c r="I175" s="153" t="s">
        <v>1597</v>
      </c>
      <c r="J175" s="155" t="s">
        <v>1613</v>
      </c>
      <c r="K175" s="155" t="s">
        <v>761</v>
      </c>
      <c r="L175" s="156">
        <v>139.99</v>
      </c>
      <c r="M175" s="157">
        <v>139.99</v>
      </c>
      <c r="N175" s="156">
        <v>0</v>
      </c>
      <c r="O175" s="157">
        <v>0</v>
      </c>
      <c r="P175" s="158">
        <v>0</v>
      </c>
      <c r="Q175" s="146" t="s">
        <v>1592</v>
      </c>
      <c r="R175" s="159"/>
      <c r="S175" s="146"/>
      <c r="T175" s="153" t="str">
        <f t="shared" si="31"/>
        <v>L0S07AE</v>
      </c>
      <c r="U175" s="153" t="str">
        <f t="shared" si="31"/>
        <v>973X</v>
      </c>
      <c r="V175" s="153" t="str">
        <f t="shared" si="32"/>
        <v>K6</v>
      </c>
      <c r="W175" s="153" t="str">
        <f t="shared" si="33"/>
        <v>HP 973X originele zwarte high-capacity PageWide cartridge</v>
      </c>
      <c r="X175" s="153" t="str">
        <f t="shared" si="34"/>
        <v>HP PageWide Pro 452dn, 452dw, MFP 477dn, MFP 477dw</v>
      </c>
      <c r="Y175" s="155" t="str">
        <f t="shared" si="35"/>
        <v>889296544692</v>
      </c>
      <c r="Z175" s="155" t="str">
        <f t="shared" si="35"/>
        <v/>
      </c>
      <c r="AA175" s="156">
        <f t="shared" si="36"/>
        <v>139.99</v>
      </c>
      <c r="AB175" s="157">
        <f t="shared" si="37"/>
        <v>139.99</v>
      </c>
      <c r="AC175" s="158">
        <f t="shared" si="38"/>
        <v>0</v>
      </c>
      <c r="AE175" s="90" t="s">
        <v>819</v>
      </c>
      <c r="AF175" s="90" t="s">
        <v>819</v>
      </c>
      <c r="AG175" s="160" t="s">
        <v>807</v>
      </c>
      <c r="AH175" s="90" t="s">
        <v>820</v>
      </c>
      <c r="AI175" s="90" t="s">
        <v>819</v>
      </c>
    </row>
    <row r="176" spans="1:37" ht="14.25" customHeight="1">
      <c r="A176" s="154">
        <f t="shared" si="30"/>
        <v>166</v>
      </c>
      <c r="B176" s="153" t="s">
        <v>1614</v>
      </c>
      <c r="C176" s="153" t="s">
        <v>1615</v>
      </c>
      <c r="D176" s="153" t="s">
        <v>1616</v>
      </c>
      <c r="E176" s="153" t="s">
        <v>1524</v>
      </c>
      <c r="F176" s="153" t="s">
        <v>1617</v>
      </c>
      <c r="G176" s="153" t="s">
        <v>1618</v>
      </c>
      <c r="H176" s="153" t="s">
        <v>1619</v>
      </c>
      <c r="I176" s="153" t="s">
        <v>1620</v>
      </c>
      <c r="J176" s="155">
        <v>888793202067</v>
      </c>
      <c r="K176" s="155" t="s">
        <v>761</v>
      </c>
      <c r="L176" s="156">
        <v>137.49</v>
      </c>
      <c r="M176" s="157">
        <v>137.49</v>
      </c>
      <c r="N176" s="156">
        <v>0</v>
      </c>
      <c r="O176" s="157">
        <v>0</v>
      </c>
      <c r="P176" s="158">
        <v>0</v>
      </c>
      <c r="Q176" s="146" t="s">
        <v>1615</v>
      </c>
      <c r="R176" s="159"/>
      <c r="S176" s="146"/>
      <c r="T176" s="153" t="str">
        <f t="shared" si="31"/>
        <v>J3M68A</v>
      </c>
      <c r="U176" s="153" t="str">
        <f t="shared" si="31"/>
        <v>981A</v>
      </c>
      <c r="V176" s="153" t="str">
        <f t="shared" si="32"/>
        <v>K6</v>
      </c>
      <c r="W176" s="153" t="str">
        <f t="shared" si="33"/>
        <v>HP 981A originele cyaan PageWide cartridge</v>
      </c>
      <c r="X176" s="153" t="str">
        <f t="shared" si="34"/>
        <v>HP PageWide Enterprise Color 556 / MFP 586</v>
      </c>
      <c r="Y176" s="155">
        <f t="shared" si="35"/>
        <v>888793202067</v>
      </c>
      <c r="Z176" s="155" t="str">
        <f t="shared" si="35"/>
        <v/>
      </c>
      <c r="AA176" s="156">
        <f t="shared" si="36"/>
        <v>137.49</v>
      </c>
      <c r="AB176" s="157">
        <f t="shared" si="37"/>
        <v>137.49</v>
      </c>
      <c r="AC176" s="158">
        <f t="shared" si="38"/>
        <v>0</v>
      </c>
      <c r="AE176" s="90" t="s">
        <v>819</v>
      </c>
      <c r="AF176" s="90" t="s">
        <v>819</v>
      </c>
      <c r="AG176" s="160" t="s">
        <v>807</v>
      </c>
      <c r="AH176" s="90" t="s">
        <v>820</v>
      </c>
      <c r="AI176" s="90" t="s">
        <v>819</v>
      </c>
    </row>
    <row r="177" spans="1:37" ht="14.25" customHeight="1">
      <c r="A177" s="154">
        <f t="shared" si="30"/>
        <v>167</v>
      </c>
      <c r="B177" s="153" t="s">
        <v>1621</v>
      </c>
      <c r="C177" s="153" t="s">
        <v>1615</v>
      </c>
      <c r="D177" s="153" t="s">
        <v>1616</v>
      </c>
      <c r="E177" s="153" t="s">
        <v>1524</v>
      </c>
      <c r="F177" s="153" t="s">
        <v>1622</v>
      </c>
      <c r="G177" s="153" t="s">
        <v>1623</v>
      </c>
      <c r="H177" s="153" t="s">
        <v>1624</v>
      </c>
      <c r="I177" s="153" t="s">
        <v>1620</v>
      </c>
      <c r="J177" s="155">
        <v>888793202074</v>
      </c>
      <c r="K177" s="155" t="s">
        <v>761</v>
      </c>
      <c r="L177" s="156">
        <v>137.49</v>
      </c>
      <c r="M177" s="157">
        <v>137.49</v>
      </c>
      <c r="N177" s="156">
        <v>0</v>
      </c>
      <c r="O177" s="157">
        <v>0</v>
      </c>
      <c r="P177" s="158">
        <v>0</v>
      </c>
      <c r="Q177" s="146" t="s">
        <v>1615</v>
      </c>
      <c r="R177" s="159"/>
      <c r="S177" s="146"/>
      <c r="T177" s="153" t="str">
        <f t="shared" si="31"/>
        <v>J3M69A</v>
      </c>
      <c r="U177" s="153" t="str">
        <f t="shared" si="31"/>
        <v>981A</v>
      </c>
      <c r="V177" s="153" t="str">
        <f t="shared" si="32"/>
        <v>K6</v>
      </c>
      <c r="W177" s="153" t="str">
        <f t="shared" si="33"/>
        <v>HP 981A originele magenta PageWide cartridge</v>
      </c>
      <c r="X177" s="153" t="str">
        <f t="shared" si="34"/>
        <v>HP PageWide Enterprise Color 556 / MFP 586</v>
      </c>
      <c r="Y177" s="155">
        <f t="shared" si="35"/>
        <v>888793202074</v>
      </c>
      <c r="Z177" s="155" t="str">
        <f t="shared" si="35"/>
        <v/>
      </c>
      <c r="AA177" s="156">
        <f t="shared" si="36"/>
        <v>137.49</v>
      </c>
      <c r="AB177" s="157">
        <f t="shared" si="37"/>
        <v>137.49</v>
      </c>
      <c r="AC177" s="158">
        <f t="shared" si="38"/>
        <v>0</v>
      </c>
      <c r="AE177" s="90" t="s">
        <v>819</v>
      </c>
      <c r="AF177" s="90" t="s">
        <v>819</v>
      </c>
      <c r="AG177" s="160" t="s">
        <v>807</v>
      </c>
      <c r="AH177" s="90" t="s">
        <v>820</v>
      </c>
      <c r="AI177" s="90" t="s">
        <v>819</v>
      </c>
    </row>
    <row r="178" spans="1:37" ht="14.25" customHeight="1">
      <c r="A178" s="154">
        <f t="shared" si="30"/>
        <v>168</v>
      </c>
      <c r="B178" s="153" t="s">
        <v>1625</v>
      </c>
      <c r="C178" s="153" t="s">
        <v>1615</v>
      </c>
      <c r="D178" s="153" t="s">
        <v>1616</v>
      </c>
      <c r="E178" s="153" t="s">
        <v>1524</v>
      </c>
      <c r="F178" s="153" t="s">
        <v>1626</v>
      </c>
      <c r="G178" s="153" t="s">
        <v>1627</v>
      </c>
      <c r="H178" s="153" t="s">
        <v>1628</v>
      </c>
      <c r="I178" s="153" t="s">
        <v>1620</v>
      </c>
      <c r="J178" s="155">
        <v>888793202081</v>
      </c>
      <c r="K178" s="155" t="s">
        <v>761</v>
      </c>
      <c r="L178" s="156">
        <v>137.49</v>
      </c>
      <c r="M178" s="157">
        <v>137.49</v>
      </c>
      <c r="N178" s="156">
        <v>0</v>
      </c>
      <c r="O178" s="157">
        <v>0</v>
      </c>
      <c r="P178" s="158">
        <v>0</v>
      </c>
      <c r="Q178" s="146" t="s">
        <v>1615</v>
      </c>
      <c r="R178" s="159"/>
      <c r="S178" s="146"/>
      <c r="T178" s="153" t="str">
        <f t="shared" si="31"/>
        <v>J3M70A</v>
      </c>
      <c r="U178" s="153" t="str">
        <f t="shared" si="31"/>
        <v>981A</v>
      </c>
      <c r="V178" s="153" t="str">
        <f t="shared" si="32"/>
        <v>K6</v>
      </c>
      <c r="W178" s="153" t="str">
        <f t="shared" si="33"/>
        <v>HP 981A originele gele PageWide cartridge</v>
      </c>
      <c r="X178" s="153" t="str">
        <f t="shared" si="34"/>
        <v>HP PageWide Enterprise Color 556 / MFP 586</v>
      </c>
      <c r="Y178" s="155">
        <f t="shared" si="35"/>
        <v>888793202081</v>
      </c>
      <c r="Z178" s="155" t="str">
        <f t="shared" si="35"/>
        <v/>
      </c>
      <c r="AA178" s="156">
        <f t="shared" si="36"/>
        <v>137.49</v>
      </c>
      <c r="AB178" s="157">
        <f t="shared" si="37"/>
        <v>137.49</v>
      </c>
      <c r="AC178" s="158">
        <f t="shared" si="38"/>
        <v>0</v>
      </c>
      <c r="AE178" s="90" t="s">
        <v>819</v>
      </c>
      <c r="AF178" s="90" t="s">
        <v>819</v>
      </c>
      <c r="AG178" s="160" t="s">
        <v>807</v>
      </c>
      <c r="AH178" s="90" t="s">
        <v>820</v>
      </c>
      <c r="AI178" s="90" t="s">
        <v>819</v>
      </c>
    </row>
    <row r="179" spans="1:37" ht="14.25" customHeight="1">
      <c r="A179" s="154">
        <f t="shared" si="30"/>
        <v>169</v>
      </c>
      <c r="B179" s="153" t="s">
        <v>1629</v>
      </c>
      <c r="C179" s="153" t="s">
        <v>1615</v>
      </c>
      <c r="D179" s="153" t="s">
        <v>1616</v>
      </c>
      <c r="E179" s="153" t="s">
        <v>1524</v>
      </c>
      <c r="F179" s="153" t="s">
        <v>1630</v>
      </c>
      <c r="G179" s="153" t="s">
        <v>1631</v>
      </c>
      <c r="H179" s="153" t="s">
        <v>1632</v>
      </c>
      <c r="I179" s="153" t="s">
        <v>1620</v>
      </c>
      <c r="J179" s="155">
        <v>888793202098</v>
      </c>
      <c r="K179" s="155" t="s">
        <v>761</v>
      </c>
      <c r="L179" s="156">
        <v>93.99</v>
      </c>
      <c r="M179" s="157">
        <v>93.99</v>
      </c>
      <c r="N179" s="156">
        <v>0</v>
      </c>
      <c r="O179" s="157">
        <v>0</v>
      </c>
      <c r="P179" s="158">
        <v>0</v>
      </c>
      <c r="Q179" s="146" t="s">
        <v>1615</v>
      </c>
      <c r="R179" s="159"/>
      <c r="S179" s="146"/>
      <c r="T179" s="153" t="str">
        <f t="shared" si="31"/>
        <v>J3M71A</v>
      </c>
      <c r="U179" s="153" t="str">
        <f t="shared" si="31"/>
        <v>981A</v>
      </c>
      <c r="V179" s="153" t="str">
        <f t="shared" si="32"/>
        <v>K6</v>
      </c>
      <c r="W179" s="153" t="str">
        <f t="shared" si="33"/>
        <v>HP 981A originele zwarte PageWide cartridge</v>
      </c>
      <c r="X179" s="153" t="str">
        <f t="shared" si="34"/>
        <v>HP PageWide Enterprise Color 556 / MFP 586</v>
      </c>
      <c r="Y179" s="155">
        <f t="shared" si="35"/>
        <v>888793202098</v>
      </c>
      <c r="Z179" s="155" t="str">
        <f t="shared" si="35"/>
        <v/>
      </c>
      <c r="AA179" s="156">
        <f t="shared" si="36"/>
        <v>93.99</v>
      </c>
      <c r="AB179" s="157">
        <f t="shared" si="37"/>
        <v>93.99</v>
      </c>
      <c r="AC179" s="158">
        <f t="shared" si="38"/>
        <v>0</v>
      </c>
      <c r="AE179" s="90" t="s">
        <v>819</v>
      </c>
      <c r="AF179" s="90" t="s">
        <v>819</v>
      </c>
      <c r="AG179" s="160" t="s">
        <v>807</v>
      </c>
      <c r="AH179" s="90" t="s">
        <v>820</v>
      </c>
      <c r="AI179" s="90" t="s">
        <v>819</v>
      </c>
      <c r="AJ179" s="89"/>
      <c r="AK179" s="89"/>
    </row>
    <row r="180" spans="1:37" ht="14.25" customHeight="1">
      <c r="A180" s="154">
        <f t="shared" si="30"/>
        <v>170</v>
      </c>
      <c r="B180" s="153" t="s">
        <v>1633</v>
      </c>
      <c r="C180" s="153" t="s">
        <v>1634</v>
      </c>
      <c r="D180" s="153" t="s">
        <v>1616</v>
      </c>
      <c r="E180" s="153" t="s">
        <v>1524</v>
      </c>
      <c r="F180" s="153" t="s">
        <v>1635</v>
      </c>
      <c r="G180" s="153" t="s">
        <v>1636</v>
      </c>
      <c r="H180" s="153" t="s">
        <v>1637</v>
      </c>
      <c r="I180" s="153" t="s">
        <v>1620</v>
      </c>
      <c r="J180" s="155">
        <v>889296095255</v>
      </c>
      <c r="K180" s="155" t="s">
        <v>761</v>
      </c>
      <c r="L180" s="156">
        <v>179.99</v>
      </c>
      <c r="M180" s="157">
        <v>179.99</v>
      </c>
      <c r="N180" s="156">
        <v>0</v>
      </c>
      <c r="O180" s="157">
        <v>0</v>
      </c>
      <c r="P180" s="158">
        <v>0</v>
      </c>
      <c r="Q180" s="146" t="s">
        <v>1634</v>
      </c>
      <c r="R180" s="159"/>
      <c r="S180" s="146"/>
      <c r="T180" s="153" t="str">
        <f t="shared" si="31"/>
        <v>L0R09A</v>
      </c>
      <c r="U180" s="153" t="str">
        <f t="shared" si="31"/>
        <v>981X</v>
      </c>
      <c r="V180" s="153" t="str">
        <f t="shared" si="32"/>
        <v>K6</v>
      </c>
      <c r="W180" s="153" t="str">
        <f t="shared" si="33"/>
        <v>HP 981X originele cyaan high-capacity PageWide cartridge</v>
      </c>
      <c r="X180" s="153" t="str">
        <f t="shared" si="34"/>
        <v>HP PageWide Enterprise Color 556 / MFP 586</v>
      </c>
      <c r="Y180" s="155">
        <f t="shared" si="35"/>
        <v>889296095255</v>
      </c>
      <c r="Z180" s="155" t="str">
        <f t="shared" si="35"/>
        <v/>
      </c>
      <c r="AA180" s="156">
        <f t="shared" si="36"/>
        <v>179.99</v>
      </c>
      <c r="AB180" s="157">
        <f t="shared" si="37"/>
        <v>179.99</v>
      </c>
      <c r="AC180" s="158">
        <f t="shared" si="38"/>
        <v>0</v>
      </c>
      <c r="AE180" s="90" t="s">
        <v>819</v>
      </c>
      <c r="AF180" s="90" t="s">
        <v>819</v>
      </c>
      <c r="AG180" s="160" t="s">
        <v>807</v>
      </c>
      <c r="AH180" s="90" t="s">
        <v>820</v>
      </c>
      <c r="AI180" s="90" t="s">
        <v>819</v>
      </c>
      <c r="AJ180" s="89"/>
      <c r="AK180" s="89"/>
    </row>
    <row r="181" spans="1:37" ht="14.25" customHeight="1">
      <c r="A181" s="154">
        <f t="shared" si="30"/>
        <v>171</v>
      </c>
      <c r="B181" s="153" t="s">
        <v>1638</v>
      </c>
      <c r="C181" s="153" t="s">
        <v>1634</v>
      </c>
      <c r="D181" s="153" t="s">
        <v>1616</v>
      </c>
      <c r="E181" s="153" t="s">
        <v>1524</v>
      </c>
      <c r="F181" s="153" t="s">
        <v>1639</v>
      </c>
      <c r="G181" s="153" t="s">
        <v>1640</v>
      </c>
      <c r="H181" s="153" t="s">
        <v>1641</v>
      </c>
      <c r="I181" s="153" t="s">
        <v>1620</v>
      </c>
      <c r="J181" s="155">
        <v>889296095262</v>
      </c>
      <c r="K181" s="155" t="s">
        <v>761</v>
      </c>
      <c r="L181" s="156">
        <v>179.99</v>
      </c>
      <c r="M181" s="157">
        <v>179.99</v>
      </c>
      <c r="N181" s="156">
        <v>0</v>
      </c>
      <c r="O181" s="157">
        <v>0</v>
      </c>
      <c r="P181" s="158">
        <v>0</v>
      </c>
      <c r="Q181" s="146" t="s">
        <v>1634</v>
      </c>
      <c r="R181" s="159"/>
      <c r="S181" s="146"/>
      <c r="T181" s="153" t="str">
        <f t="shared" si="31"/>
        <v>L0R10A</v>
      </c>
      <c r="U181" s="153" t="str">
        <f t="shared" si="31"/>
        <v>981X</v>
      </c>
      <c r="V181" s="153" t="str">
        <f t="shared" si="32"/>
        <v>K6</v>
      </c>
      <c r="W181" s="153" t="str">
        <f t="shared" si="33"/>
        <v>HP 981X originele magenta high-capacity PageWide cartridge</v>
      </c>
      <c r="X181" s="153" t="str">
        <f t="shared" si="34"/>
        <v>HP PageWide Enterprise Color 556 / MFP 586</v>
      </c>
      <c r="Y181" s="155">
        <f t="shared" si="35"/>
        <v>889296095262</v>
      </c>
      <c r="Z181" s="155" t="str">
        <f t="shared" si="35"/>
        <v/>
      </c>
      <c r="AA181" s="156">
        <f t="shared" si="36"/>
        <v>179.99</v>
      </c>
      <c r="AB181" s="157">
        <f t="shared" si="37"/>
        <v>179.99</v>
      </c>
      <c r="AC181" s="158">
        <f t="shared" si="38"/>
        <v>0</v>
      </c>
      <c r="AE181" s="90" t="s">
        <v>819</v>
      </c>
      <c r="AF181" s="90" t="s">
        <v>819</v>
      </c>
      <c r="AG181" s="160" t="s">
        <v>807</v>
      </c>
      <c r="AH181" s="90" t="s">
        <v>820</v>
      </c>
      <c r="AI181" s="90" t="s">
        <v>819</v>
      </c>
      <c r="AJ181" s="89"/>
      <c r="AK181" s="89"/>
    </row>
    <row r="182" spans="1:37" ht="14.25" customHeight="1">
      <c r="A182" s="154">
        <f t="shared" si="30"/>
        <v>172</v>
      </c>
      <c r="B182" s="153" t="s">
        <v>1642</v>
      </c>
      <c r="C182" s="153" t="s">
        <v>1634</v>
      </c>
      <c r="D182" s="153" t="s">
        <v>1616</v>
      </c>
      <c r="E182" s="153" t="s">
        <v>1524</v>
      </c>
      <c r="F182" s="153" t="s">
        <v>1643</v>
      </c>
      <c r="G182" s="153" t="s">
        <v>1644</v>
      </c>
      <c r="H182" s="153" t="s">
        <v>1645</v>
      </c>
      <c r="I182" s="153" t="s">
        <v>1620</v>
      </c>
      <c r="J182" s="155">
        <v>889296095279</v>
      </c>
      <c r="K182" s="155" t="s">
        <v>761</v>
      </c>
      <c r="L182" s="156">
        <v>179.99</v>
      </c>
      <c r="M182" s="157">
        <v>179.99</v>
      </c>
      <c r="N182" s="156">
        <v>0</v>
      </c>
      <c r="O182" s="157">
        <v>0</v>
      </c>
      <c r="P182" s="158">
        <v>0</v>
      </c>
      <c r="Q182" s="146" t="s">
        <v>1634</v>
      </c>
      <c r="R182" s="159"/>
      <c r="S182" s="146"/>
      <c r="T182" s="153" t="str">
        <f t="shared" si="31"/>
        <v>L0R11A</v>
      </c>
      <c r="U182" s="153" t="str">
        <f t="shared" si="31"/>
        <v>981X</v>
      </c>
      <c r="V182" s="153" t="str">
        <f t="shared" si="32"/>
        <v>K6</v>
      </c>
      <c r="W182" s="153" t="str">
        <f t="shared" si="33"/>
        <v>HP 981X originele gele high-capacity PageWide cartridge</v>
      </c>
      <c r="X182" s="153" t="str">
        <f t="shared" si="34"/>
        <v>HP PageWide Enterprise Color 556 / MFP 586</v>
      </c>
      <c r="Y182" s="155">
        <f t="shared" si="35"/>
        <v>889296095279</v>
      </c>
      <c r="Z182" s="155" t="str">
        <f t="shared" si="35"/>
        <v/>
      </c>
      <c r="AA182" s="156">
        <f t="shared" si="36"/>
        <v>179.99</v>
      </c>
      <c r="AB182" s="157">
        <f t="shared" si="37"/>
        <v>179.99</v>
      </c>
      <c r="AC182" s="158">
        <f t="shared" si="38"/>
        <v>0</v>
      </c>
      <c r="AE182" s="90" t="s">
        <v>819</v>
      </c>
      <c r="AF182" s="90" t="s">
        <v>819</v>
      </c>
      <c r="AG182" s="160" t="s">
        <v>807</v>
      </c>
      <c r="AH182" s="90" t="s">
        <v>820</v>
      </c>
      <c r="AI182" s="90" t="s">
        <v>819</v>
      </c>
    </row>
    <row r="183" spans="1:37" ht="14.25" customHeight="1">
      <c r="A183" s="154">
        <f t="shared" si="30"/>
        <v>173</v>
      </c>
      <c r="B183" s="153" t="s">
        <v>1646</v>
      </c>
      <c r="C183" s="153" t="s">
        <v>1634</v>
      </c>
      <c r="D183" s="153" t="s">
        <v>1616</v>
      </c>
      <c r="E183" s="161" t="s">
        <v>1524</v>
      </c>
      <c r="F183" s="153" t="s">
        <v>1647</v>
      </c>
      <c r="G183" s="153" t="s">
        <v>1648</v>
      </c>
      <c r="H183" s="153" t="s">
        <v>1649</v>
      </c>
      <c r="I183" s="153" t="s">
        <v>1620</v>
      </c>
      <c r="J183" s="155">
        <v>889296095286</v>
      </c>
      <c r="K183" s="155" t="s">
        <v>761</v>
      </c>
      <c r="L183" s="156">
        <v>131.99</v>
      </c>
      <c r="M183" s="157">
        <v>131.99</v>
      </c>
      <c r="N183" s="156">
        <v>0</v>
      </c>
      <c r="O183" s="157">
        <v>0</v>
      </c>
      <c r="P183" s="158">
        <v>0</v>
      </c>
      <c r="Q183" s="146" t="s">
        <v>1634</v>
      </c>
      <c r="R183" s="159"/>
      <c r="S183" s="146"/>
      <c r="T183" s="153" t="str">
        <f t="shared" si="31"/>
        <v>L0R12A</v>
      </c>
      <c r="U183" s="153" t="str">
        <f t="shared" si="31"/>
        <v>981X</v>
      </c>
      <c r="V183" s="153" t="str">
        <f t="shared" si="32"/>
        <v>K6</v>
      </c>
      <c r="W183" s="153" t="str">
        <f t="shared" si="33"/>
        <v>HP 981X originele zwarte high-capacity PageWide cartridge</v>
      </c>
      <c r="X183" s="153" t="str">
        <f t="shared" si="34"/>
        <v>HP PageWide Enterprise Color 556 / MFP 586</v>
      </c>
      <c r="Y183" s="155">
        <f t="shared" si="35"/>
        <v>889296095286</v>
      </c>
      <c r="Z183" s="155" t="str">
        <f t="shared" si="35"/>
        <v/>
      </c>
      <c r="AA183" s="156">
        <f t="shared" si="36"/>
        <v>131.99</v>
      </c>
      <c r="AB183" s="157">
        <f t="shared" si="37"/>
        <v>131.99</v>
      </c>
      <c r="AC183" s="158">
        <f t="shared" si="38"/>
        <v>0</v>
      </c>
      <c r="AE183" s="90" t="s">
        <v>819</v>
      </c>
      <c r="AF183" s="90" t="s">
        <v>819</v>
      </c>
      <c r="AG183" s="160" t="s">
        <v>807</v>
      </c>
      <c r="AH183" s="90" t="s">
        <v>820</v>
      </c>
      <c r="AI183" s="90" t="s">
        <v>819</v>
      </c>
    </row>
    <row r="184" spans="1:37" ht="14.25" customHeight="1">
      <c r="A184" s="154">
        <f t="shared" si="30"/>
        <v>174</v>
      </c>
      <c r="B184" s="153" t="s">
        <v>1650</v>
      </c>
      <c r="C184" s="153" t="s">
        <v>1651</v>
      </c>
      <c r="D184" s="153" t="s">
        <v>1616</v>
      </c>
      <c r="E184" s="153" t="s">
        <v>1524</v>
      </c>
      <c r="F184" s="153" t="s">
        <v>1652</v>
      </c>
      <c r="G184" s="153" t="s">
        <v>1653</v>
      </c>
      <c r="H184" s="153" t="s">
        <v>1654</v>
      </c>
      <c r="I184" s="153" t="s">
        <v>1620</v>
      </c>
      <c r="J184" s="155">
        <v>889296095293</v>
      </c>
      <c r="K184" s="155" t="s">
        <v>761</v>
      </c>
      <c r="L184" s="156">
        <v>250.99</v>
      </c>
      <c r="M184" s="157">
        <v>250.99</v>
      </c>
      <c r="N184" s="156">
        <v>0</v>
      </c>
      <c r="O184" s="157">
        <v>0</v>
      </c>
      <c r="P184" s="158">
        <v>0</v>
      </c>
      <c r="Q184" s="146" t="s">
        <v>1651</v>
      </c>
      <c r="R184" s="159"/>
      <c r="S184" s="146"/>
      <c r="T184" s="153" t="str">
        <f t="shared" si="31"/>
        <v>L0R13A</v>
      </c>
      <c r="U184" s="153" t="str">
        <f t="shared" si="31"/>
        <v>981Y</v>
      </c>
      <c r="V184" s="153" t="str">
        <f t="shared" si="32"/>
        <v>K6</v>
      </c>
      <c r="W184" s="153" t="str">
        <f t="shared" si="33"/>
        <v>HP 981Y originele cyaan extra high-capacity PageWide cartridge</v>
      </c>
      <c r="X184" s="153" t="str">
        <f t="shared" si="34"/>
        <v>HP PageWide Enterprise Color 556 / MFP 586</v>
      </c>
      <c r="Y184" s="155">
        <f t="shared" si="35"/>
        <v>889296095293</v>
      </c>
      <c r="Z184" s="155" t="str">
        <f t="shared" si="35"/>
        <v/>
      </c>
      <c r="AA184" s="156">
        <f t="shared" si="36"/>
        <v>250.99</v>
      </c>
      <c r="AB184" s="157">
        <f t="shared" si="37"/>
        <v>250.99</v>
      </c>
      <c r="AC184" s="158">
        <f t="shared" si="38"/>
        <v>0</v>
      </c>
      <c r="AE184" s="90" t="s">
        <v>819</v>
      </c>
      <c r="AF184" s="90" t="s">
        <v>819</v>
      </c>
      <c r="AG184" s="160" t="s">
        <v>807</v>
      </c>
      <c r="AH184" s="90" t="s">
        <v>820</v>
      </c>
      <c r="AI184" s="90" t="s">
        <v>819</v>
      </c>
    </row>
    <row r="185" spans="1:37" ht="14.25" customHeight="1">
      <c r="A185" s="154">
        <f t="shared" si="30"/>
        <v>175</v>
      </c>
      <c r="B185" s="153" t="s">
        <v>1655</v>
      </c>
      <c r="C185" s="153" t="s">
        <v>1651</v>
      </c>
      <c r="D185" s="153" t="s">
        <v>1616</v>
      </c>
      <c r="E185" s="161" t="s">
        <v>1524</v>
      </c>
      <c r="F185" s="153" t="s">
        <v>1656</v>
      </c>
      <c r="G185" s="153" t="s">
        <v>1657</v>
      </c>
      <c r="H185" s="153" t="s">
        <v>1658</v>
      </c>
      <c r="I185" s="153" t="s">
        <v>1620</v>
      </c>
      <c r="J185" s="155">
        <v>889296095309</v>
      </c>
      <c r="K185" s="155" t="s">
        <v>761</v>
      </c>
      <c r="L185" s="156">
        <v>250.99</v>
      </c>
      <c r="M185" s="157">
        <v>250.99</v>
      </c>
      <c r="N185" s="156">
        <v>0</v>
      </c>
      <c r="O185" s="157">
        <v>0</v>
      </c>
      <c r="P185" s="158">
        <v>0</v>
      </c>
      <c r="Q185" s="146" t="s">
        <v>1651</v>
      </c>
      <c r="R185" s="159"/>
      <c r="S185" s="146"/>
      <c r="T185" s="153" t="str">
        <f t="shared" si="31"/>
        <v>L0R14A</v>
      </c>
      <c r="U185" s="153" t="str">
        <f t="shared" si="31"/>
        <v>981Y</v>
      </c>
      <c r="V185" s="153" t="str">
        <f t="shared" si="32"/>
        <v>K6</v>
      </c>
      <c r="W185" s="153" t="str">
        <f t="shared" si="33"/>
        <v>HP 981Y originele magenta extra high-capacity PageWide cartridge</v>
      </c>
      <c r="X185" s="153" t="str">
        <f t="shared" si="34"/>
        <v>HP PageWide Enterprise Color 556 / MFP 586</v>
      </c>
      <c r="Y185" s="155">
        <f t="shared" si="35"/>
        <v>889296095309</v>
      </c>
      <c r="Z185" s="155" t="str">
        <f t="shared" si="35"/>
        <v/>
      </c>
      <c r="AA185" s="156">
        <f t="shared" si="36"/>
        <v>250.99</v>
      </c>
      <c r="AB185" s="157">
        <f t="shared" si="37"/>
        <v>250.99</v>
      </c>
      <c r="AC185" s="158">
        <f t="shared" si="38"/>
        <v>0</v>
      </c>
      <c r="AE185" s="90" t="s">
        <v>819</v>
      </c>
      <c r="AF185" s="90" t="s">
        <v>819</v>
      </c>
      <c r="AG185" s="160" t="s">
        <v>807</v>
      </c>
      <c r="AH185" s="90" t="s">
        <v>820</v>
      </c>
      <c r="AI185" s="90" t="s">
        <v>819</v>
      </c>
      <c r="AJ185" s="89"/>
      <c r="AK185" s="89"/>
    </row>
    <row r="186" spans="1:37" ht="14.25" customHeight="1">
      <c r="A186" s="154">
        <f t="shared" si="30"/>
        <v>176</v>
      </c>
      <c r="B186" s="153" t="s">
        <v>1659</v>
      </c>
      <c r="C186" s="153" t="s">
        <v>1651</v>
      </c>
      <c r="D186" s="153" t="s">
        <v>1616</v>
      </c>
      <c r="E186" s="153" t="s">
        <v>1524</v>
      </c>
      <c r="F186" s="153" t="s">
        <v>1660</v>
      </c>
      <c r="G186" s="153" t="s">
        <v>1661</v>
      </c>
      <c r="H186" s="153" t="s">
        <v>1662</v>
      </c>
      <c r="I186" s="153" t="s">
        <v>1620</v>
      </c>
      <c r="J186" s="155">
        <v>889296095316</v>
      </c>
      <c r="K186" s="155" t="s">
        <v>761</v>
      </c>
      <c r="L186" s="156">
        <v>250.99</v>
      </c>
      <c r="M186" s="157">
        <v>250.99</v>
      </c>
      <c r="N186" s="156">
        <v>0</v>
      </c>
      <c r="O186" s="157">
        <v>0</v>
      </c>
      <c r="P186" s="158">
        <v>0</v>
      </c>
      <c r="Q186" s="146" t="s">
        <v>1651</v>
      </c>
      <c r="R186" s="159"/>
      <c r="S186" s="146"/>
      <c r="T186" s="153" t="str">
        <f t="shared" si="31"/>
        <v>L0R15A</v>
      </c>
      <c r="U186" s="153" t="str">
        <f t="shared" si="31"/>
        <v>981Y</v>
      </c>
      <c r="V186" s="153" t="str">
        <f t="shared" si="32"/>
        <v>K6</v>
      </c>
      <c r="W186" s="153" t="str">
        <f t="shared" si="33"/>
        <v>HP 981Y originele gele extra high-capacity PageWide cartridge</v>
      </c>
      <c r="X186" s="153" t="str">
        <f t="shared" si="34"/>
        <v>HP PageWide Enterprise Color 556 / MFP 586</v>
      </c>
      <c r="Y186" s="155">
        <f t="shared" si="35"/>
        <v>889296095316</v>
      </c>
      <c r="Z186" s="155" t="str">
        <f t="shared" si="35"/>
        <v/>
      </c>
      <c r="AA186" s="156">
        <f t="shared" si="36"/>
        <v>250.99</v>
      </c>
      <c r="AB186" s="157">
        <f t="shared" si="37"/>
        <v>250.99</v>
      </c>
      <c r="AC186" s="158">
        <f t="shared" si="38"/>
        <v>0</v>
      </c>
      <c r="AE186" s="90" t="s">
        <v>819</v>
      </c>
      <c r="AF186" s="90" t="s">
        <v>819</v>
      </c>
      <c r="AG186" s="160" t="s">
        <v>807</v>
      </c>
      <c r="AH186" s="90" t="s">
        <v>820</v>
      </c>
      <c r="AI186" s="90" t="s">
        <v>819</v>
      </c>
      <c r="AJ186" s="89"/>
      <c r="AK186" s="89"/>
    </row>
    <row r="187" spans="1:37" ht="14.25" customHeight="1">
      <c r="A187" s="154">
        <f t="shared" si="30"/>
        <v>177</v>
      </c>
      <c r="B187" s="153" t="s">
        <v>1663</v>
      </c>
      <c r="C187" s="153" t="s">
        <v>1651</v>
      </c>
      <c r="D187" s="153" t="s">
        <v>1616</v>
      </c>
      <c r="E187" s="153" t="s">
        <v>1524</v>
      </c>
      <c r="F187" s="153" t="s">
        <v>1664</v>
      </c>
      <c r="G187" s="153" t="s">
        <v>1665</v>
      </c>
      <c r="H187" s="153" t="s">
        <v>1666</v>
      </c>
      <c r="I187" s="153" t="s">
        <v>1620</v>
      </c>
      <c r="J187" s="155">
        <v>889296095323</v>
      </c>
      <c r="K187" s="155" t="s">
        <v>761</v>
      </c>
      <c r="L187" s="156">
        <v>202.99</v>
      </c>
      <c r="M187" s="157">
        <v>202.99</v>
      </c>
      <c r="N187" s="156">
        <v>0</v>
      </c>
      <c r="O187" s="157">
        <v>0</v>
      </c>
      <c r="P187" s="158">
        <v>0</v>
      </c>
      <c r="Q187" s="146" t="s">
        <v>1651</v>
      </c>
      <c r="R187" s="159"/>
      <c r="S187" s="146"/>
      <c r="T187" s="153" t="str">
        <f t="shared" si="31"/>
        <v>L0R16A</v>
      </c>
      <c r="U187" s="153" t="str">
        <f t="shared" si="31"/>
        <v>981Y</v>
      </c>
      <c r="V187" s="153" t="str">
        <f t="shared" si="32"/>
        <v>K6</v>
      </c>
      <c r="W187" s="153" t="str">
        <f t="shared" si="33"/>
        <v>HP 981Y originele zwarte extra high-capacity PageWide cartridge</v>
      </c>
      <c r="X187" s="153" t="str">
        <f t="shared" si="34"/>
        <v>HP PageWide Enterprise Color 556 / MFP 586</v>
      </c>
      <c r="Y187" s="155">
        <f t="shared" si="35"/>
        <v>889296095323</v>
      </c>
      <c r="Z187" s="155" t="str">
        <f t="shared" si="35"/>
        <v/>
      </c>
      <c r="AA187" s="156">
        <f t="shared" si="36"/>
        <v>202.99</v>
      </c>
      <c r="AB187" s="157">
        <f t="shared" si="37"/>
        <v>202.99</v>
      </c>
      <c r="AC187" s="158">
        <f t="shared" si="38"/>
        <v>0</v>
      </c>
      <c r="AE187" s="90" t="s">
        <v>819</v>
      </c>
      <c r="AF187" s="90" t="s">
        <v>819</v>
      </c>
      <c r="AG187" s="160" t="s">
        <v>807</v>
      </c>
      <c r="AH187" s="90" t="s">
        <v>820</v>
      </c>
      <c r="AI187" s="90" t="s">
        <v>819</v>
      </c>
      <c r="AJ187" s="89"/>
      <c r="AK187" s="89"/>
    </row>
    <row r="188" spans="1:37" ht="14.25" customHeight="1">
      <c r="A188" s="154">
        <f t="shared" si="30"/>
        <v>178</v>
      </c>
      <c r="B188" s="153" t="s">
        <v>1667</v>
      </c>
      <c r="C188" s="153" t="s">
        <v>1668</v>
      </c>
      <c r="D188" s="153" t="s">
        <v>1668</v>
      </c>
      <c r="E188" s="153" t="s">
        <v>1524</v>
      </c>
      <c r="F188" s="153" t="s">
        <v>1669</v>
      </c>
      <c r="G188" s="153" t="s">
        <v>1670</v>
      </c>
      <c r="H188" s="153" t="s">
        <v>1671</v>
      </c>
      <c r="I188" s="153" t="s">
        <v>1672</v>
      </c>
      <c r="J188" s="155">
        <v>887758769126</v>
      </c>
      <c r="K188" s="155" t="s">
        <v>761</v>
      </c>
      <c r="L188" s="156">
        <v>105.49</v>
      </c>
      <c r="M188" s="157">
        <v>105.49</v>
      </c>
      <c r="N188" s="156">
        <v>0</v>
      </c>
      <c r="O188" s="157">
        <v>0</v>
      </c>
      <c r="P188" s="158">
        <v>0</v>
      </c>
      <c r="Q188" s="146" t="s">
        <v>1668</v>
      </c>
      <c r="R188" s="159"/>
      <c r="S188" s="146"/>
      <c r="T188" s="153" t="str">
        <f t="shared" si="31"/>
        <v>D8J07A</v>
      </c>
      <c r="U188" s="153" t="str">
        <f t="shared" si="31"/>
        <v>980</v>
      </c>
      <c r="V188" s="153" t="str">
        <f t="shared" si="32"/>
        <v>K6</v>
      </c>
      <c r="W188" s="153" t="str">
        <f t="shared" si="33"/>
        <v>HP 980 originele cyaan inktcartridge</v>
      </c>
      <c r="X188" s="153" t="str">
        <f t="shared" si="34"/>
        <v>HP Officejet Enterprise Color MFP X585dn/f/Flow MFP X585z/X555dn/xh</v>
      </c>
      <c r="Y188" s="155">
        <f t="shared" si="35"/>
        <v>887758769126</v>
      </c>
      <c r="Z188" s="155" t="str">
        <f t="shared" si="35"/>
        <v/>
      </c>
      <c r="AA188" s="156">
        <f t="shared" si="36"/>
        <v>105.49</v>
      </c>
      <c r="AB188" s="157">
        <f t="shared" si="37"/>
        <v>105.49</v>
      </c>
      <c r="AC188" s="158">
        <f t="shared" si="38"/>
        <v>0</v>
      </c>
      <c r="AE188" s="90" t="s">
        <v>819</v>
      </c>
      <c r="AF188" s="90" t="s">
        <v>819</v>
      </c>
      <c r="AG188" s="160" t="s">
        <v>807</v>
      </c>
      <c r="AH188" s="90" t="s">
        <v>820</v>
      </c>
      <c r="AI188" s="90" t="s">
        <v>819</v>
      </c>
    </row>
    <row r="189" spans="1:37" ht="14.25" customHeight="1">
      <c r="A189" s="154">
        <f t="shared" si="30"/>
        <v>179</v>
      </c>
      <c r="B189" s="153" t="s">
        <v>1673</v>
      </c>
      <c r="C189" s="153" t="s">
        <v>1668</v>
      </c>
      <c r="D189" s="153" t="s">
        <v>1668</v>
      </c>
      <c r="E189" s="161" t="s">
        <v>1524</v>
      </c>
      <c r="F189" s="153" t="s">
        <v>1674</v>
      </c>
      <c r="G189" s="153" t="s">
        <v>1675</v>
      </c>
      <c r="H189" s="153" t="s">
        <v>1676</v>
      </c>
      <c r="I189" s="153" t="s">
        <v>1672</v>
      </c>
      <c r="J189" s="155">
        <v>887758769133</v>
      </c>
      <c r="K189" s="155" t="s">
        <v>761</v>
      </c>
      <c r="L189" s="156">
        <v>105.49</v>
      </c>
      <c r="M189" s="157">
        <v>105.49</v>
      </c>
      <c r="N189" s="156">
        <v>0</v>
      </c>
      <c r="O189" s="157">
        <v>0</v>
      </c>
      <c r="P189" s="158">
        <v>0</v>
      </c>
      <c r="Q189" s="146" t="s">
        <v>1668</v>
      </c>
      <c r="R189" s="159"/>
      <c r="S189" s="146"/>
      <c r="T189" s="153" t="str">
        <f t="shared" si="31"/>
        <v>D8J08A</v>
      </c>
      <c r="U189" s="153" t="str">
        <f t="shared" si="31"/>
        <v>980</v>
      </c>
      <c r="V189" s="153" t="str">
        <f t="shared" si="32"/>
        <v>K6</v>
      </c>
      <c r="W189" s="153" t="str">
        <f t="shared" si="33"/>
        <v>HP 980 originele magenta inktcartridge</v>
      </c>
      <c r="X189" s="153" t="str">
        <f t="shared" si="34"/>
        <v>HP Officejet Enterprise Color MFP X585dn/f/Flow MFP X585z/X555dn/xh</v>
      </c>
      <c r="Y189" s="155">
        <f t="shared" si="35"/>
        <v>887758769133</v>
      </c>
      <c r="Z189" s="155" t="str">
        <f t="shared" si="35"/>
        <v/>
      </c>
      <c r="AA189" s="156">
        <f t="shared" si="36"/>
        <v>105.49</v>
      </c>
      <c r="AB189" s="157">
        <f t="shared" si="37"/>
        <v>105.49</v>
      </c>
      <c r="AC189" s="158">
        <f t="shared" si="38"/>
        <v>0</v>
      </c>
      <c r="AE189" s="90" t="s">
        <v>819</v>
      </c>
      <c r="AF189" s="90" t="s">
        <v>819</v>
      </c>
      <c r="AG189" s="160" t="s">
        <v>807</v>
      </c>
      <c r="AH189" s="90" t="s">
        <v>820</v>
      </c>
      <c r="AI189" s="90" t="s">
        <v>819</v>
      </c>
      <c r="AJ189" s="89"/>
      <c r="AK189" s="89"/>
    </row>
    <row r="190" spans="1:37" ht="14.25" customHeight="1">
      <c r="A190" s="154">
        <f t="shared" si="30"/>
        <v>180</v>
      </c>
      <c r="B190" s="153" t="s">
        <v>1677</v>
      </c>
      <c r="C190" s="153" t="s">
        <v>1668</v>
      </c>
      <c r="D190" s="153" t="s">
        <v>1668</v>
      </c>
      <c r="E190" s="153" t="s">
        <v>1524</v>
      </c>
      <c r="F190" s="153" t="s">
        <v>1678</v>
      </c>
      <c r="G190" s="153" t="s">
        <v>1679</v>
      </c>
      <c r="H190" s="153" t="s">
        <v>1680</v>
      </c>
      <c r="I190" s="153" t="s">
        <v>1672</v>
      </c>
      <c r="J190" s="155">
        <v>887758769140</v>
      </c>
      <c r="K190" s="155" t="s">
        <v>761</v>
      </c>
      <c r="L190" s="156">
        <v>105.49</v>
      </c>
      <c r="M190" s="157">
        <v>105.49</v>
      </c>
      <c r="N190" s="156">
        <v>0</v>
      </c>
      <c r="O190" s="157">
        <v>0</v>
      </c>
      <c r="P190" s="158">
        <v>0</v>
      </c>
      <c r="Q190" s="146" t="s">
        <v>1668</v>
      </c>
      <c r="R190" s="159"/>
      <c r="S190" s="146"/>
      <c r="T190" s="153" t="str">
        <f t="shared" si="31"/>
        <v>D8J09A</v>
      </c>
      <c r="U190" s="153" t="str">
        <f t="shared" si="31"/>
        <v>980</v>
      </c>
      <c r="V190" s="153" t="str">
        <f t="shared" si="32"/>
        <v>K6</v>
      </c>
      <c r="W190" s="153" t="str">
        <f t="shared" si="33"/>
        <v>HP 980 originele gele inktcartridge</v>
      </c>
      <c r="X190" s="153" t="str">
        <f t="shared" si="34"/>
        <v>HP Officejet Enterprise Color MFP X585dn/f/Flow MFP X585z/X555dn/xh</v>
      </c>
      <c r="Y190" s="155">
        <f t="shared" si="35"/>
        <v>887758769140</v>
      </c>
      <c r="Z190" s="155" t="str">
        <f t="shared" si="35"/>
        <v/>
      </c>
      <c r="AA190" s="156">
        <f t="shared" si="36"/>
        <v>105.49</v>
      </c>
      <c r="AB190" s="157">
        <f t="shared" si="37"/>
        <v>105.49</v>
      </c>
      <c r="AC190" s="158">
        <f t="shared" si="38"/>
        <v>0</v>
      </c>
      <c r="AE190" s="90" t="s">
        <v>819</v>
      </c>
      <c r="AF190" s="90" t="s">
        <v>819</v>
      </c>
      <c r="AG190" s="160" t="s">
        <v>807</v>
      </c>
      <c r="AH190" s="90" t="s">
        <v>820</v>
      </c>
      <c r="AI190" s="90" t="s">
        <v>819</v>
      </c>
      <c r="AJ190" s="89"/>
      <c r="AK190" s="89"/>
    </row>
    <row r="191" spans="1:37" ht="14.25" customHeight="1">
      <c r="A191" s="154">
        <f t="shared" si="30"/>
        <v>181</v>
      </c>
      <c r="B191" s="153" t="s">
        <v>1681</v>
      </c>
      <c r="C191" s="153" t="s">
        <v>1668</v>
      </c>
      <c r="D191" s="153" t="s">
        <v>1668</v>
      </c>
      <c r="E191" s="153" t="s">
        <v>1524</v>
      </c>
      <c r="F191" s="153" t="s">
        <v>1682</v>
      </c>
      <c r="G191" s="153" t="s">
        <v>1683</v>
      </c>
      <c r="H191" s="153" t="s">
        <v>1684</v>
      </c>
      <c r="I191" s="153" t="s">
        <v>1672</v>
      </c>
      <c r="J191" s="155">
        <v>887758769157</v>
      </c>
      <c r="K191" s="155" t="s">
        <v>761</v>
      </c>
      <c r="L191" s="156">
        <v>119.99</v>
      </c>
      <c r="M191" s="157">
        <v>119.99</v>
      </c>
      <c r="N191" s="156">
        <v>0</v>
      </c>
      <c r="O191" s="157">
        <v>0</v>
      </c>
      <c r="P191" s="158">
        <v>0</v>
      </c>
      <c r="Q191" s="146" t="s">
        <v>1668</v>
      </c>
      <c r="R191" s="159"/>
      <c r="S191" s="146"/>
      <c r="T191" s="153" t="str">
        <f t="shared" si="31"/>
        <v>D8J10A</v>
      </c>
      <c r="U191" s="153" t="str">
        <f t="shared" si="31"/>
        <v>980</v>
      </c>
      <c r="V191" s="153" t="str">
        <f t="shared" si="32"/>
        <v>K6</v>
      </c>
      <c r="W191" s="153" t="str">
        <f t="shared" si="33"/>
        <v>HP 980 originele zwarte inktcartridge</v>
      </c>
      <c r="X191" s="153" t="str">
        <f t="shared" si="34"/>
        <v>HP Officejet Enterprise Color MFP X585dn/f/Flow MFP X585z/X555dn/xh</v>
      </c>
      <c r="Y191" s="155">
        <f t="shared" si="35"/>
        <v>887758769157</v>
      </c>
      <c r="Z191" s="155" t="str">
        <f t="shared" si="35"/>
        <v/>
      </c>
      <c r="AA191" s="156">
        <f t="shared" si="36"/>
        <v>119.99</v>
      </c>
      <c r="AB191" s="157">
        <f t="shared" si="37"/>
        <v>119.99</v>
      </c>
      <c r="AC191" s="158">
        <f t="shared" si="38"/>
        <v>0</v>
      </c>
      <c r="AE191" s="90" t="s">
        <v>819</v>
      </c>
      <c r="AF191" s="90" t="s">
        <v>819</v>
      </c>
      <c r="AG191" s="160" t="s">
        <v>807</v>
      </c>
      <c r="AH191" s="90" t="s">
        <v>820</v>
      </c>
      <c r="AI191" s="90" t="s">
        <v>819</v>
      </c>
      <c r="AJ191" s="89"/>
      <c r="AK191" s="89"/>
    </row>
    <row r="192" spans="1:37" s="145" customFormat="1" ht="14.25" customHeight="1">
      <c r="A192" s="142">
        <f t="shared" si="30"/>
        <v>182</v>
      </c>
      <c r="B192" s="153" t="s">
        <v>1685</v>
      </c>
      <c r="C192" s="153"/>
      <c r="D192" s="153" t="s">
        <v>1685</v>
      </c>
      <c r="E192" s="153" t="s">
        <v>1685</v>
      </c>
      <c r="F192" s="153"/>
      <c r="G192" s="153"/>
      <c r="H192" s="153"/>
      <c r="I192" s="153"/>
      <c r="J192" s="155"/>
      <c r="K192" s="155"/>
      <c r="L192" s="156"/>
      <c r="M192" s="157"/>
      <c r="N192" s="156"/>
      <c r="O192" s="157"/>
      <c r="P192" s="158"/>
      <c r="Q192" s="146"/>
      <c r="R192" s="159"/>
      <c r="S192" s="146"/>
      <c r="T192" s="153" t="s">
        <v>1685</v>
      </c>
      <c r="U192" s="153"/>
      <c r="V192" s="153"/>
      <c r="W192" s="153"/>
      <c r="X192" s="153"/>
      <c r="Y192" s="155"/>
      <c r="Z192" s="155"/>
      <c r="AA192" s="156"/>
      <c r="AB192" s="157"/>
      <c r="AC192" s="158"/>
      <c r="AE192" s="148"/>
      <c r="AF192" s="148"/>
      <c r="AG192" s="151" t="s">
        <v>807</v>
      </c>
      <c r="AH192" s="148"/>
      <c r="AI192" s="148"/>
      <c r="AJ192" s="142" t="s">
        <v>810</v>
      </c>
    </row>
    <row r="193" spans="1:37" ht="14.25" customHeight="1">
      <c r="A193" s="154">
        <f t="shared" si="30"/>
        <v>183</v>
      </c>
      <c r="B193" s="153" t="s">
        <v>1686</v>
      </c>
      <c r="C193" s="153" t="s">
        <v>1687</v>
      </c>
      <c r="D193" s="153" t="s">
        <v>1688</v>
      </c>
      <c r="E193" s="153" t="s">
        <v>1689</v>
      </c>
      <c r="F193" s="153" t="s">
        <v>1690</v>
      </c>
      <c r="G193" s="153" t="s">
        <v>1691</v>
      </c>
      <c r="H193" s="153" t="s">
        <v>1692</v>
      </c>
      <c r="I193" s="153" t="s">
        <v>1693</v>
      </c>
      <c r="J193" s="155">
        <v>886111043361</v>
      </c>
      <c r="K193" s="155" t="s">
        <v>761</v>
      </c>
      <c r="L193" s="156">
        <v>259.49</v>
      </c>
      <c r="M193" s="157">
        <v>259.49</v>
      </c>
      <c r="N193" s="156">
        <v>0</v>
      </c>
      <c r="O193" s="157">
        <v>0</v>
      </c>
      <c r="P193" s="158">
        <v>0</v>
      </c>
      <c r="Q193" s="146" t="s">
        <v>1687</v>
      </c>
      <c r="R193" s="159"/>
      <c r="S193" s="146"/>
      <c r="T193" s="153" t="str">
        <f t="shared" ref="T193:U236" si="39">B193</f>
        <v>CF214A</v>
      </c>
      <c r="U193" s="153" t="str">
        <f t="shared" si="39"/>
        <v>14A</v>
      </c>
      <c r="V193" s="153" t="str">
        <f t="shared" ref="V193:V236" si="40">E193</f>
        <v>GK</v>
      </c>
      <c r="W193" s="153" t="str">
        <f t="shared" ref="W193:W236" si="41">INDEX($B:$H,MATCH($T193,$B:$B,0),MATCH($U$9,$B$14:$H$14,0))</f>
        <v>HP 14A originele zwarte LaserJet tonercartridge</v>
      </c>
      <c r="X193" s="153" t="str">
        <f t="shared" ref="X193:X236" si="42">VLOOKUP($T193,$B:$I,8,0)</f>
        <v>HP LaserJet Enterprise 700 M712 Series</v>
      </c>
      <c r="Y193" s="155">
        <f t="shared" ref="Y193:Z236" si="43">J193</f>
        <v>886111043361</v>
      </c>
      <c r="Z193" s="155" t="str">
        <f t="shared" si="43"/>
        <v/>
      </c>
      <c r="AA193" s="156">
        <f t="shared" ref="AA193:AA236" si="44">INDEX($B:$P,MATCH($T193,$B:$B,0),MATCH($U$10,$B$11:$P$11,0))</f>
        <v>259.49</v>
      </c>
      <c r="AB193" s="157">
        <f t="shared" ref="AB193:AB236" si="45">INDEX($B:$P,MATCH($T193,$B:$B,0),MATCH($U$10&amp;2,$B$11:$P$11,0))</f>
        <v>259.49</v>
      </c>
      <c r="AC193" s="158">
        <f t="shared" ref="AC193:AC236" si="46">IFERROR(IF($AA193=0,"n/a",$AA193/$AB193-1),"0.0%")</f>
        <v>0</v>
      </c>
      <c r="AE193" s="90" t="s">
        <v>819</v>
      </c>
      <c r="AF193" s="90" t="s">
        <v>819</v>
      </c>
      <c r="AG193" s="160" t="s">
        <v>807</v>
      </c>
      <c r="AH193" s="90" t="s">
        <v>820</v>
      </c>
      <c r="AI193" s="90" t="s">
        <v>819</v>
      </c>
      <c r="AJ193" s="81"/>
    </row>
    <row r="194" spans="1:37" ht="14.25" customHeight="1">
      <c r="A194" s="154">
        <f t="shared" si="30"/>
        <v>184</v>
      </c>
      <c r="B194" s="153" t="s">
        <v>1694</v>
      </c>
      <c r="C194" s="153" t="s">
        <v>1695</v>
      </c>
      <c r="D194" s="153" t="s">
        <v>1688</v>
      </c>
      <c r="E194" s="153" t="s">
        <v>1689</v>
      </c>
      <c r="F194" s="153" t="s">
        <v>1696</v>
      </c>
      <c r="G194" s="153" t="s">
        <v>1697</v>
      </c>
      <c r="H194" s="153" t="s">
        <v>1698</v>
      </c>
      <c r="I194" s="153" t="s">
        <v>1693</v>
      </c>
      <c r="J194" s="155">
        <v>886111043378</v>
      </c>
      <c r="K194" s="155" t="s">
        <v>761</v>
      </c>
      <c r="L194" s="156">
        <v>285.99</v>
      </c>
      <c r="M194" s="157">
        <v>285.99</v>
      </c>
      <c r="N194" s="156">
        <v>0</v>
      </c>
      <c r="O194" s="157">
        <v>0</v>
      </c>
      <c r="P194" s="158">
        <v>0</v>
      </c>
      <c r="Q194" s="146" t="s">
        <v>1695</v>
      </c>
      <c r="R194" s="159"/>
      <c r="S194" s="146"/>
      <c r="T194" s="153" t="str">
        <f t="shared" si="39"/>
        <v>CF214X</v>
      </c>
      <c r="U194" s="153" t="str">
        <f t="shared" si="39"/>
        <v>14X</v>
      </c>
      <c r="V194" s="153" t="str">
        <f t="shared" si="40"/>
        <v>GK</v>
      </c>
      <c r="W194" s="153" t="str">
        <f t="shared" si="41"/>
        <v>HP 14X originele high-capacity zwarte LaserJet tonercartridge</v>
      </c>
      <c r="X194" s="153" t="str">
        <f t="shared" si="42"/>
        <v>HP LaserJet Enterprise 700 M712 Series</v>
      </c>
      <c r="Y194" s="155">
        <f t="shared" si="43"/>
        <v>886111043378</v>
      </c>
      <c r="Z194" s="155" t="str">
        <f t="shared" si="43"/>
        <v/>
      </c>
      <c r="AA194" s="156">
        <f t="shared" si="44"/>
        <v>285.99</v>
      </c>
      <c r="AB194" s="157">
        <f t="shared" si="45"/>
        <v>285.99</v>
      </c>
      <c r="AC194" s="158">
        <f t="shared" si="46"/>
        <v>0</v>
      </c>
      <c r="AE194" s="90" t="s">
        <v>819</v>
      </c>
      <c r="AF194" s="90" t="s">
        <v>819</v>
      </c>
      <c r="AG194" s="160" t="s">
        <v>807</v>
      </c>
      <c r="AH194" s="90" t="s">
        <v>820</v>
      </c>
      <c r="AI194" s="90" t="s">
        <v>819</v>
      </c>
    </row>
    <row r="195" spans="1:37" ht="14.25" customHeight="1">
      <c r="A195" s="154">
        <f t="shared" si="30"/>
        <v>185</v>
      </c>
      <c r="B195" s="153" t="s">
        <v>1699</v>
      </c>
      <c r="C195" s="153" t="s">
        <v>1700</v>
      </c>
      <c r="D195" s="153" t="s">
        <v>1701</v>
      </c>
      <c r="E195" s="153" t="s">
        <v>1689</v>
      </c>
      <c r="F195" s="153" t="s">
        <v>1702</v>
      </c>
      <c r="G195" s="153" t="s">
        <v>1703</v>
      </c>
      <c r="H195" s="153" t="s">
        <v>1704</v>
      </c>
      <c r="I195" s="153" t="s">
        <v>1705</v>
      </c>
      <c r="J195" s="155">
        <v>829160755045</v>
      </c>
      <c r="K195" s="155" t="s">
        <v>761</v>
      </c>
      <c r="L195" s="156">
        <v>259.99</v>
      </c>
      <c r="M195" s="157">
        <v>259.99</v>
      </c>
      <c r="N195" s="156">
        <v>0</v>
      </c>
      <c r="O195" s="157">
        <v>0</v>
      </c>
      <c r="P195" s="158">
        <v>0</v>
      </c>
      <c r="Q195" s="146" t="s">
        <v>1700</v>
      </c>
      <c r="R195" s="159"/>
      <c r="S195" s="146"/>
      <c r="T195" s="153" t="str">
        <f t="shared" si="39"/>
        <v>Q7516A</v>
      </c>
      <c r="U195" s="153" t="str">
        <f t="shared" si="39"/>
        <v>16A</v>
      </c>
      <c r="V195" s="153" t="str">
        <f t="shared" si="40"/>
        <v>GK</v>
      </c>
      <c r="W195" s="153" t="str">
        <f t="shared" si="41"/>
        <v>HP 16A originele zwarte LaserJet tonercartridge</v>
      </c>
      <c r="X195" s="153" t="str">
        <f t="shared" si="42"/>
        <v>HP LaserJet 5200</v>
      </c>
      <c r="Y195" s="155">
        <f t="shared" si="43"/>
        <v>829160755045</v>
      </c>
      <c r="Z195" s="155" t="str">
        <f t="shared" si="43"/>
        <v/>
      </c>
      <c r="AA195" s="156">
        <f t="shared" si="44"/>
        <v>259.99</v>
      </c>
      <c r="AB195" s="157">
        <f t="shared" si="45"/>
        <v>259.99</v>
      </c>
      <c r="AC195" s="158">
        <f t="shared" si="46"/>
        <v>0</v>
      </c>
      <c r="AE195" s="90" t="s">
        <v>819</v>
      </c>
      <c r="AF195" s="90" t="s">
        <v>819</v>
      </c>
      <c r="AG195" s="160" t="s">
        <v>807</v>
      </c>
      <c r="AH195" s="90" t="s">
        <v>820</v>
      </c>
      <c r="AI195" s="90" t="s">
        <v>819</v>
      </c>
    </row>
    <row r="196" spans="1:37" ht="14.25" customHeight="1">
      <c r="A196" s="154">
        <f t="shared" si="30"/>
        <v>186</v>
      </c>
      <c r="B196" s="153" t="s">
        <v>1706</v>
      </c>
      <c r="C196" s="153" t="s">
        <v>1707</v>
      </c>
      <c r="D196" s="153" t="s">
        <v>1708</v>
      </c>
      <c r="E196" s="153" t="s">
        <v>1689</v>
      </c>
      <c r="F196" s="153" t="s">
        <v>1709</v>
      </c>
      <c r="G196" s="153" t="s">
        <v>1710</v>
      </c>
      <c r="H196" s="153" t="s">
        <v>1711</v>
      </c>
      <c r="I196" s="153" t="s">
        <v>1712</v>
      </c>
      <c r="J196" s="155" t="s">
        <v>1713</v>
      </c>
      <c r="K196" s="155" t="s">
        <v>761</v>
      </c>
      <c r="L196" s="156">
        <v>369.49</v>
      </c>
      <c r="M196" s="157">
        <v>369.49</v>
      </c>
      <c r="N196" s="156">
        <v>0</v>
      </c>
      <c r="O196" s="157">
        <v>0</v>
      </c>
      <c r="P196" s="158">
        <v>0</v>
      </c>
      <c r="Q196" s="146" t="s">
        <v>1707</v>
      </c>
      <c r="R196" s="159"/>
      <c r="S196" s="146"/>
      <c r="T196" s="153" t="str">
        <f t="shared" si="39"/>
        <v>CF325X</v>
      </c>
      <c r="U196" s="153" t="str">
        <f t="shared" si="39"/>
        <v>25X</v>
      </c>
      <c r="V196" s="153" t="str">
        <f t="shared" si="40"/>
        <v>GK</v>
      </c>
      <c r="W196" s="153" t="str">
        <f t="shared" si="41"/>
        <v>HP 25X originele high-capacity zwarte LaserJet tonercartridge</v>
      </c>
      <c r="X196" s="153" t="str">
        <f t="shared" si="42"/>
        <v>HP LaserJet Enterprise M806 &amp; flow MFP M830z</v>
      </c>
      <c r="Y196" s="155" t="str">
        <f t="shared" si="43"/>
        <v> 886112762773</v>
      </c>
      <c r="Z196" s="155" t="str">
        <f t="shared" si="43"/>
        <v/>
      </c>
      <c r="AA196" s="156">
        <f t="shared" si="44"/>
        <v>369.49</v>
      </c>
      <c r="AB196" s="157">
        <f t="shared" si="45"/>
        <v>369.49</v>
      </c>
      <c r="AC196" s="158">
        <f t="shared" si="46"/>
        <v>0</v>
      </c>
      <c r="AE196" s="90" t="s">
        <v>819</v>
      </c>
      <c r="AF196" s="90" t="s">
        <v>819</v>
      </c>
      <c r="AG196" s="160" t="s">
        <v>807</v>
      </c>
      <c r="AH196" s="90" t="s">
        <v>820</v>
      </c>
      <c r="AI196" s="90" t="s">
        <v>819</v>
      </c>
    </row>
    <row r="197" spans="1:37" ht="14.25" customHeight="1">
      <c r="A197" s="154">
        <f t="shared" si="30"/>
        <v>187</v>
      </c>
      <c r="B197" s="153" t="s">
        <v>1714</v>
      </c>
      <c r="C197" s="153" t="s">
        <v>1715</v>
      </c>
      <c r="D197" s="153" t="s">
        <v>1716</v>
      </c>
      <c r="E197" s="153" t="s">
        <v>1689</v>
      </c>
      <c r="F197" s="153" t="s">
        <v>1717</v>
      </c>
      <c r="G197" s="153" t="s">
        <v>1717</v>
      </c>
      <c r="H197" s="153" t="s">
        <v>1717</v>
      </c>
      <c r="I197" s="153" t="s">
        <v>1718</v>
      </c>
      <c r="J197" s="155">
        <v>88698191811</v>
      </c>
      <c r="K197" s="155" t="s">
        <v>761</v>
      </c>
      <c r="L197" s="156">
        <v>295.49</v>
      </c>
      <c r="M197" s="157">
        <v>295.49</v>
      </c>
      <c r="N197" s="156">
        <v>0</v>
      </c>
      <c r="O197" s="157">
        <v>0</v>
      </c>
      <c r="P197" s="158">
        <v>0</v>
      </c>
      <c r="Q197" s="146" t="s">
        <v>1715</v>
      </c>
      <c r="R197" s="159"/>
      <c r="S197" s="146"/>
      <c r="T197" s="153" t="str">
        <f t="shared" si="39"/>
        <v>C4129X</v>
      </c>
      <c r="U197" s="153" t="str">
        <f t="shared" si="39"/>
        <v>29X</v>
      </c>
      <c r="V197" s="153" t="str">
        <f t="shared" si="40"/>
        <v>GK</v>
      </c>
      <c r="W197" s="153" t="str">
        <f t="shared" si="41"/>
        <v>HP 29X High Yield Black Original LaserJet Toner Cartridge</v>
      </c>
      <c r="X197" s="153" t="str">
        <f t="shared" si="42"/>
        <v>HP LaserJet 5000/5100</v>
      </c>
      <c r="Y197" s="155">
        <f t="shared" si="43"/>
        <v>88698191811</v>
      </c>
      <c r="Z197" s="155" t="str">
        <f t="shared" si="43"/>
        <v/>
      </c>
      <c r="AA197" s="156">
        <f t="shared" si="44"/>
        <v>295.49</v>
      </c>
      <c r="AB197" s="157">
        <f t="shared" si="45"/>
        <v>295.49</v>
      </c>
      <c r="AC197" s="158">
        <f t="shared" si="46"/>
        <v>0</v>
      </c>
      <c r="AE197" s="90" t="s">
        <v>828</v>
      </c>
      <c r="AF197" s="90" t="s">
        <v>819</v>
      </c>
      <c r="AG197" s="160" t="s">
        <v>807</v>
      </c>
      <c r="AH197" s="90" t="s">
        <v>820</v>
      </c>
      <c r="AI197" s="90" t="s">
        <v>819</v>
      </c>
    </row>
    <row r="198" spans="1:37" ht="14.25" customHeight="1">
      <c r="A198" s="154">
        <f t="shared" si="30"/>
        <v>188</v>
      </c>
      <c r="B198" s="153" t="s">
        <v>1719</v>
      </c>
      <c r="C198" s="153" t="s">
        <v>1720</v>
      </c>
      <c r="D198" s="153" t="s">
        <v>1721</v>
      </c>
      <c r="E198" s="153" t="s">
        <v>1689</v>
      </c>
      <c r="F198" s="153" t="s">
        <v>1722</v>
      </c>
      <c r="G198" s="153" t="s">
        <v>1722</v>
      </c>
      <c r="H198" s="153" t="s">
        <v>1722</v>
      </c>
      <c r="I198" s="153" t="s">
        <v>1723</v>
      </c>
      <c r="J198" s="155">
        <v>725184659522</v>
      </c>
      <c r="K198" s="155" t="s">
        <v>761</v>
      </c>
      <c r="L198" s="156">
        <v>393.49</v>
      </c>
      <c r="M198" s="157">
        <v>393.49</v>
      </c>
      <c r="N198" s="156">
        <v>0</v>
      </c>
      <c r="O198" s="157">
        <v>0</v>
      </c>
      <c r="P198" s="158">
        <v>0</v>
      </c>
      <c r="Q198" s="146" t="s">
        <v>1720</v>
      </c>
      <c r="R198" s="159"/>
      <c r="S198" s="146"/>
      <c r="T198" s="153" t="str">
        <f t="shared" si="39"/>
        <v>C8543X</v>
      </c>
      <c r="U198" s="153" t="str">
        <f t="shared" si="39"/>
        <v>43X</v>
      </c>
      <c r="V198" s="153" t="str">
        <f t="shared" si="40"/>
        <v>GK</v>
      </c>
      <c r="W198" s="153" t="str">
        <f t="shared" si="41"/>
        <v>HP 43X High Yield Black Original LaserJet Toner Cartridge</v>
      </c>
      <c r="X198" s="153" t="str">
        <f t="shared" si="42"/>
        <v>HP LaserJet 9000</v>
      </c>
      <c r="Y198" s="155">
        <f t="shared" si="43"/>
        <v>725184659522</v>
      </c>
      <c r="Z198" s="155" t="str">
        <f t="shared" si="43"/>
        <v/>
      </c>
      <c r="AA198" s="156">
        <f t="shared" si="44"/>
        <v>393.49</v>
      </c>
      <c r="AB198" s="157">
        <f t="shared" si="45"/>
        <v>393.49</v>
      </c>
      <c r="AC198" s="158">
        <f t="shared" si="46"/>
        <v>0</v>
      </c>
      <c r="AE198" s="90" t="s">
        <v>828</v>
      </c>
      <c r="AF198" s="90" t="s">
        <v>819</v>
      </c>
      <c r="AG198" s="160" t="s">
        <v>807</v>
      </c>
      <c r="AH198" s="90" t="s">
        <v>820</v>
      </c>
      <c r="AI198" s="90" t="s">
        <v>819</v>
      </c>
    </row>
    <row r="199" spans="1:37" ht="14.25" customHeight="1">
      <c r="A199" s="154">
        <f t="shared" si="30"/>
        <v>189</v>
      </c>
      <c r="B199" s="153" t="s">
        <v>1724</v>
      </c>
      <c r="C199" s="153" t="s">
        <v>1725</v>
      </c>
      <c r="D199" s="153" t="s">
        <v>1726</v>
      </c>
      <c r="E199" s="153" t="s">
        <v>1689</v>
      </c>
      <c r="F199" s="153" t="s">
        <v>1727</v>
      </c>
      <c r="G199" s="153" t="s">
        <v>1728</v>
      </c>
      <c r="H199" s="153" t="s">
        <v>1729</v>
      </c>
      <c r="I199" s="153" t="s">
        <v>1730</v>
      </c>
      <c r="J199" s="155">
        <v>829160755052</v>
      </c>
      <c r="K199" s="155" t="s">
        <v>761</v>
      </c>
      <c r="L199" s="156">
        <v>270.99</v>
      </c>
      <c r="M199" s="157">
        <v>270.99</v>
      </c>
      <c r="N199" s="156">
        <v>0</v>
      </c>
      <c r="O199" s="157">
        <v>0</v>
      </c>
      <c r="P199" s="158">
        <v>0</v>
      </c>
      <c r="Q199" s="146" t="s">
        <v>1725</v>
      </c>
      <c r="R199" s="159"/>
      <c r="S199" s="146"/>
      <c r="T199" s="153" t="str">
        <f t="shared" si="39"/>
        <v>Q7570A</v>
      </c>
      <c r="U199" s="153" t="str">
        <f t="shared" si="39"/>
        <v>70A</v>
      </c>
      <c r="V199" s="153" t="str">
        <f t="shared" si="40"/>
        <v>GK</v>
      </c>
      <c r="W199" s="153" t="str">
        <f t="shared" si="41"/>
        <v>HP 70A originele zwarte LaserJet tonercartridge</v>
      </c>
      <c r="X199" s="153" t="str">
        <f t="shared" si="42"/>
        <v>HP LaserJet M5025/5035</v>
      </c>
      <c r="Y199" s="155">
        <f t="shared" si="43"/>
        <v>829160755052</v>
      </c>
      <c r="Z199" s="155" t="str">
        <f t="shared" si="43"/>
        <v/>
      </c>
      <c r="AA199" s="156">
        <f t="shared" si="44"/>
        <v>270.99</v>
      </c>
      <c r="AB199" s="157">
        <f t="shared" si="45"/>
        <v>270.99</v>
      </c>
      <c r="AC199" s="158">
        <f t="shared" si="46"/>
        <v>0</v>
      </c>
      <c r="AE199" s="90" t="s">
        <v>819</v>
      </c>
      <c r="AF199" s="90" t="s">
        <v>819</v>
      </c>
      <c r="AG199" s="160" t="s">
        <v>807</v>
      </c>
      <c r="AH199" s="90" t="s">
        <v>820</v>
      </c>
      <c r="AI199" s="90" t="s">
        <v>819</v>
      </c>
    </row>
    <row r="200" spans="1:37" ht="14.25" customHeight="1">
      <c r="A200" s="154">
        <f t="shared" si="30"/>
        <v>190</v>
      </c>
      <c r="B200" s="153" t="s">
        <v>1731</v>
      </c>
      <c r="C200" s="153" t="s">
        <v>1732</v>
      </c>
      <c r="D200" s="153" t="s">
        <v>1733</v>
      </c>
      <c r="E200" s="161" t="s">
        <v>1689</v>
      </c>
      <c r="F200" s="153" t="s">
        <v>1734</v>
      </c>
      <c r="G200" s="153" t="s">
        <v>1735</v>
      </c>
      <c r="H200" s="153" t="s">
        <v>1736</v>
      </c>
      <c r="I200" s="153" t="s">
        <v>1737</v>
      </c>
      <c r="J200" s="155">
        <v>884420306184</v>
      </c>
      <c r="K200" s="155" t="s">
        <v>761</v>
      </c>
      <c r="L200" s="156">
        <v>193.49</v>
      </c>
      <c r="M200" s="157">
        <v>193.49</v>
      </c>
      <c r="N200" s="156">
        <v>0</v>
      </c>
      <c r="O200" s="157">
        <v>0</v>
      </c>
      <c r="P200" s="158">
        <v>0</v>
      </c>
      <c r="Q200" s="146" t="s">
        <v>1732</v>
      </c>
      <c r="R200" s="159"/>
      <c r="S200" s="146"/>
      <c r="T200" s="153" t="str">
        <f t="shared" si="39"/>
        <v>CE740A</v>
      </c>
      <c r="U200" s="153" t="str">
        <f t="shared" si="39"/>
        <v>307A</v>
      </c>
      <c r="V200" s="153" t="str">
        <f t="shared" si="40"/>
        <v>GK</v>
      </c>
      <c r="W200" s="153" t="str">
        <f t="shared" si="41"/>
        <v>HP 307A originele zwarte LaserJet tonercartridge</v>
      </c>
      <c r="X200" s="153" t="str">
        <f t="shared" si="42"/>
        <v>HP Color LaserJet CP5225</v>
      </c>
      <c r="Y200" s="155">
        <f t="shared" si="43"/>
        <v>884420306184</v>
      </c>
      <c r="Z200" s="155" t="str">
        <f t="shared" si="43"/>
        <v/>
      </c>
      <c r="AA200" s="156">
        <f t="shared" si="44"/>
        <v>193.49</v>
      </c>
      <c r="AB200" s="157">
        <f t="shared" si="45"/>
        <v>193.49</v>
      </c>
      <c r="AC200" s="158">
        <f t="shared" si="46"/>
        <v>0</v>
      </c>
      <c r="AE200" s="90" t="s">
        <v>819</v>
      </c>
      <c r="AF200" s="90" t="s">
        <v>819</v>
      </c>
      <c r="AG200" s="160" t="s">
        <v>807</v>
      </c>
      <c r="AH200" s="90" t="s">
        <v>820</v>
      </c>
      <c r="AI200" s="90" t="s">
        <v>819</v>
      </c>
      <c r="AJ200" s="89"/>
      <c r="AK200" s="89"/>
    </row>
    <row r="201" spans="1:37" ht="14.25" customHeight="1">
      <c r="A201" s="154">
        <f t="shared" si="30"/>
        <v>191</v>
      </c>
      <c r="B201" s="153" t="s">
        <v>1738</v>
      </c>
      <c r="C201" s="153" t="s">
        <v>1732</v>
      </c>
      <c r="D201" s="153" t="s">
        <v>1733</v>
      </c>
      <c r="E201" s="153" t="s">
        <v>1689</v>
      </c>
      <c r="F201" s="153" t="s">
        <v>1739</v>
      </c>
      <c r="G201" s="153" t="s">
        <v>1740</v>
      </c>
      <c r="H201" s="153" t="s">
        <v>1741</v>
      </c>
      <c r="I201" s="153" t="s">
        <v>1737</v>
      </c>
      <c r="J201" s="155">
        <v>884420306191</v>
      </c>
      <c r="K201" s="155" t="s">
        <v>761</v>
      </c>
      <c r="L201" s="156">
        <v>340.99</v>
      </c>
      <c r="M201" s="157">
        <v>340.99</v>
      </c>
      <c r="N201" s="156">
        <v>0</v>
      </c>
      <c r="O201" s="157">
        <v>0</v>
      </c>
      <c r="P201" s="158">
        <v>0</v>
      </c>
      <c r="Q201" s="146" t="s">
        <v>1732</v>
      </c>
      <c r="R201" s="159"/>
      <c r="S201" s="146"/>
      <c r="T201" s="153" t="str">
        <f t="shared" si="39"/>
        <v>CE741A</v>
      </c>
      <c r="U201" s="153" t="str">
        <f t="shared" si="39"/>
        <v>307A</v>
      </c>
      <c r="V201" s="153" t="str">
        <f t="shared" si="40"/>
        <v>GK</v>
      </c>
      <c r="W201" s="153" t="str">
        <f t="shared" si="41"/>
        <v>HP 307A originele cyaan LaserJet tonercartridge</v>
      </c>
      <c r="X201" s="153" t="str">
        <f t="shared" si="42"/>
        <v>HP Color LaserJet CP5225</v>
      </c>
      <c r="Y201" s="155">
        <f t="shared" si="43"/>
        <v>884420306191</v>
      </c>
      <c r="Z201" s="155" t="str">
        <f t="shared" si="43"/>
        <v/>
      </c>
      <c r="AA201" s="156">
        <f t="shared" si="44"/>
        <v>340.99</v>
      </c>
      <c r="AB201" s="157">
        <f t="shared" si="45"/>
        <v>340.99</v>
      </c>
      <c r="AC201" s="158">
        <f t="shared" si="46"/>
        <v>0</v>
      </c>
      <c r="AE201" s="90" t="s">
        <v>819</v>
      </c>
      <c r="AF201" s="90" t="s">
        <v>819</v>
      </c>
      <c r="AG201" s="160" t="s">
        <v>807</v>
      </c>
      <c r="AH201" s="90" t="s">
        <v>820</v>
      </c>
      <c r="AI201" s="90" t="s">
        <v>819</v>
      </c>
      <c r="AJ201" s="89"/>
      <c r="AK201" s="89"/>
    </row>
    <row r="202" spans="1:37" ht="14.25" customHeight="1">
      <c r="A202" s="154">
        <f t="shared" si="30"/>
        <v>192</v>
      </c>
      <c r="B202" s="153" t="s">
        <v>1742</v>
      </c>
      <c r="C202" s="153" t="s">
        <v>1732</v>
      </c>
      <c r="D202" s="153" t="s">
        <v>1733</v>
      </c>
      <c r="E202" s="153" t="s">
        <v>1689</v>
      </c>
      <c r="F202" s="153" t="s">
        <v>1743</v>
      </c>
      <c r="G202" s="153" t="s">
        <v>1744</v>
      </c>
      <c r="H202" s="153" t="s">
        <v>1745</v>
      </c>
      <c r="I202" s="153" t="s">
        <v>1737</v>
      </c>
      <c r="J202" s="155">
        <v>884420306207</v>
      </c>
      <c r="K202" s="155" t="s">
        <v>761</v>
      </c>
      <c r="L202" s="156">
        <v>340.99</v>
      </c>
      <c r="M202" s="157">
        <v>340.99</v>
      </c>
      <c r="N202" s="156">
        <v>0</v>
      </c>
      <c r="O202" s="157">
        <v>0</v>
      </c>
      <c r="P202" s="158">
        <v>0</v>
      </c>
      <c r="Q202" s="146" t="s">
        <v>1732</v>
      </c>
      <c r="R202" s="159"/>
      <c r="S202" s="146"/>
      <c r="T202" s="153" t="str">
        <f t="shared" si="39"/>
        <v>CE742A</v>
      </c>
      <c r="U202" s="153" t="str">
        <f t="shared" si="39"/>
        <v>307A</v>
      </c>
      <c r="V202" s="153" t="str">
        <f t="shared" si="40"/>
        <v>GK</v>
      </c>
      <c r="W202" s="153" t="str">
        <f t="shared" si="41"/>
        <v>HP 307A originele gele LaserJet tonercartridge</v>
      </c>
      <c r="X202" s="153" t="str">
        <f t="shared" si="42"/>
        <v>HP Color LaserJet CP5225</v>
      </c>
      <c r="Y202" s="155">
        <f t="shared" si="43"/>
        <v>884420306207</v>
      </c>
      <c r="Z202" s="155" t="str">
        <f t="shared" si="43"/>
        <v/>
      </c>
      <c r="AA202" s="156">
        <f t="shared" si="44"/>
        <v>340.99</v>
      </c>
      <c r="AB202" s="157">
        <f t="shared" si="45"/>
        <v>340.99</v>
      </c>
      <c r="AC202" s="158">
        <f t="shared" si="46"/>
        <v>0</v>
      </c>
      <c r="AE202" s="90" t="s">
        <v>819</v>
      </c>
      <c r="AF202" s="90" t="s">
        <v>819</v>
      </c>
      <c r="AG202" s="160" t="s">
        <v>807</v>
      </c>
      <c r="AH202" s="90" t="s">
        <v>820</v>
      </c>
      <c r="AI202" s="90" t="s">
        <v>819</v>
      </c>
      <c r="AJ202" s="89"/>
      <c r="AK202" s="89"/>
    </row>
    <row r="203" spans="1:37" ht="14.25" customHeight="1">
      <c r="A203" s="154">
        <f t="shared" si="30"/>
        <v>193</v>
      </c>
      <c r="B203" s="153" t="s">
        <v>1746</v>
      </c>
      <c r="C203" s="153" t="s">
        <v>1732</v>
      </c>
      <c r="D203" s="153" t="s">
        <v>1733</v>
      </c>
      <c r="E203" s="161" t="s">
        <v>1689</v>
      </c>
      <c r="F203" s="153" t="s">
        <v>1747</v>
      </c>
      <c r="G203" s="153" t="s">
        <v>1748</v>
      </c>
      <c r="H203" s="153" t="s">
        <v>1749</v>
      </c>
      <c r="I203" s="153" t="s">
        <v>1737</v>
      </c>
      <c r="J203" s="155">
        <v>884420306214</v>
      </c>
      <c r="K203" s="155" t="s">
        <v>761</v>
      </c>
      <c r="L203" s="156">
        <v>340.99</v>
      </c>
      <c r="M203" s="157">
        <v>340.99</v>
      </c>
      <c r="N203" s="156">
        <v>0</v>
      </c>
      <c r="O203" s="157">
        <v>0</v>
      </c>
      <c r="P203" s="158">
        <v>0</v>
      </c>
      <c r="Q203" s="146" t="s">
        <v>1732</v>
      </c>
      <c r="R203" s="159"/>
      <c r="S203" s="146"/>
      <c r="T203" s="153" t="str">
        <f t="shared" si="39"/>
        <v>CE743A</v>
      </c>
      <c r="U203" s="153" t="str">
        <f t="shared" si="39"/>
        <v>307A</v>
      </c>
      <c r="V203" s="153" t="str">
        <f t="shared" si="40"/>
        <v>GK</v>
      </c>
      <c r="W203" s="153" t="str">
        <f t="shared" si="41"/>
        <v>HP 307A originele magenta LaserJet tonercartridge</v>
      </c>
      <c r="X203" s="153" t="str">
        <f t="shared" si="42"/>
        <v>HP Color LaserJet CP5225</v>
      </c>
      <c r="Y203" s="155">
        <f t="shared" si="43"/>
        <v>884420306214</v>
      </c>
      <c r="Z203" s="155" t="str">
        <f t="shared" si="43"/>
        <v/>
      </c>
      <c r="AA203" s="156">
        <f t="shared" si="44"/>
        <v>340.99</v>
      </c>
      <c r="AB203" s="157">
        <f t="shared" si="45"/>
        <v>340.99</v>
      </c>
      <c r="AC203" s="158">
        <f t="shared" si="46"/>
        <v>0</v>
      </c>
      <c r="AE203" s="90" t="s">
        <v>819</v>
      </c>
      <c r="AF203" s="90" t="s">
        <v>819</v>
      </c>
      <c r="AG203" s="160" t="s">
        <v>807</v>
      </c>
      <c r="AH203" s="90" t="s">
        <v>820</v>
      </c>
      <c r="AI203" s="90" t="s">
        <v>819</v>
      </c>
      <c r="AJ203" s="89"/>
      <c r="AK203" s="89"/>
    </row>
    <row r="204" spans="1:37" ht="14.25" customHeight="1">
      <c r="A204" s="154">
        <f t="shared" si="30"/>
        <v>194</v>
      </c>
      <c r="B204" s="153" t="s">
        <v>1750</v>
      </c>
      <c r="C204" s="153" t="s">
        <v>1751</v>
      </c>
      <c r="D204" s="153" t="s">
        <v>1752</v>
      </c>
      <c r="E204" s="153" t="s">
        <v>1689</v>
      </c>
      <c r="F204" s="153" t="s">
        <v>1753</v>
      </c>
      <c r="G204" s="153" t="s">
        <v>1753</v>
      </c>
      <c r="H204" s="153" t="s">
        <v>1753</v>
      </c>
      <c r="I204" s="153" t="s">
        <v>1754</v>
      </c>
      <c r="J204" s="155">
        <v>88698445402</v>
      </c>
      <c r="K204" s="155" t="s">
        <v>761</v>
      </c>
      <c r="L204" s="156">
        <v>387.99</v>
      </c>
      <c r="M204" s="157">
        <v>387.99</v>
      </c>
      <c r="N204" s="156">
        <v>0</v>
      </c>
      <c r="O204" s="157">
        <v>0</v>
      </c>
      <c r="P204" s="158">
        <v>0</v>
      </c>
      <c r="Q204" s="146" t="s">
        <v>1751</v>
      </c>
      <c r="R204" s="159"/>
      <c r="S204" s="146"/>
      <c r="T204" s="153" t="str">
        <f t="shared" si="39"/>
        <v>C9730A</v>
      </c>
      <c r="U204" s="153" t="str">
        <f t="shared" si="39"/>
        <v>645A</v>
      </c>
      <c r="V204" s="153" t="str">
        <f t="shared" si="40"/>
        <v>GK</v>
      </c>
      <c r="W204" s="153" t="str">
        <f t="shared" si="41"/>
        <v>HP 645A Black Original LaserJet Toner Cartridge</v>
      </c>
      <c r="X204" s="153" t="str">
        <f t="shared" si="42"/>
        <v>HP Color LaserJet 5500</v>
      </c>
      <c r="Y204" s="155">
        <f t="shared" si="43"/>
        <v>88698445402</v>
      </c>
      <c r="Z204" s="155" t="str">
        <f t="shared" si="43"/>
        <v/>
      </c>
      <c r="AA204" s="156">
        <f t="shared" si="44"/>
        <v>387.99</v>
      </c>
      <c r="AB204" s="157">
        <f t="shared" si="45"/>
        <v>387.99</v>
      </c>
      <c r="AC204" s="158">
        <f t="shared" si="46"/>
        <v>0</v>
      </c>
      <c r="AE204" s="90" t="s">
        <v>828</v>
      </c>
      <c r="AF204" s="90" t="s">
        <v>819</v>
      </c>
      <c r="AG204" s="160" t="s">
        <v>807</v>
      </c>
      <c r="AH204" s="90" t="s">
        <v>820</v>
      </c>
      <c r="AI204" s="90" t="s">
        <v>819</v>
      </c>
      <c r="AJ204" s="89"/>
      <c r="AK204" s="89"/>
    </row>
    <row r="205" spans="1:37" ht="14.25" customHeight="1">
      <c r="A205" s="154">
        <f t="shared" si="30"/>
        <v>195</v>
      </c>
      <c r="B205" s="153" t="s">
        <v>1755</v>
      </c>
      <c r="C205" s="153" t="s">
        <v>1751</v>
      </c>
      <c r="D205" s="153" t="s">
        <v>1752</v>
      </c>
      <c r="E205" s="153" t="s">
        <v>1689</v>
      </c>
      <c r="F205" s="153" t="s">
        <v>1756</v>
      </c>
      <c r="G205" s="153" t="s">
        <v>1756</v>
      </c>
      <c r="H205" s="153" t="s">
        <v>1756</v>
      </c>
      <c r="I205" s="153" t="s">
        <v>1754</v>
      </c>
      <c r="J205" s="155">
        <v>88698445419</v>
      </c>
      <c r="K205" s="155" t="s">
        <v>761</v>
      </c>
      <c r="L205" s="156">
        <v>543.99</v>
      </c>
      <c r="M205" s="157">
        <v>543.99</v>
      </c>
      <c r="N205" s="156">
        <v>0</v>
      </c>
      <c r="O205" s="157">
        <v>0</v>
      </c>
      <c r="P205" s="158">
        <v>0</v>
      </c>
      <c r="Q205" s="146" t="s">
        <v>1751</v>
      </c>
      <c r="R205" s="159"/>
      <c r="S205" s="146"/>
      <c r="T205" s="153" t="str">
        <f t="shared" si="39"/>
        <v>C9731A</v>
      </c>
      <c r="U205" s="153" t="str">
        <f t="shared" si="39"/>
        <v>645A</v>
      </c>
      <c r="V205" s="153" t="str">
        <f t="shared" si="40"/>
        <v>GK</v>
      </c>
      <c r="W205" s="153" t="str">
        <f t="shared" si="41"/>
        <v>HP 645A Cyan Original LaserJet Toner Cartridge</v>
      </c>
      <c r="X205" s="153" t="str">
        <f t="shared" si="42"/>
        <v>HP Color LaserJet 5500</v>
      </c>
      <c r="Y205" s="155">
        <f t="shared" si="43"/>
        <v>88698445419</v>
      </c>
      <c r="Z205" s="155" t="str">
        <f t="shared" si="43"/>
        <v/>
      </c>
      <c r="AA205" s="156">
        <f t="shared" si="44"/>
        <v>543.99</v>
      </c>
      <c r="AB205" s="157">
        <f t="shared" si="45"/>
        <v>543.99</v>
      </c>
      <c r="AC205" s="158">
        <f t="shared" si="46"/>
        <v>0</v>
      </c>
      <c r="AE205" s="90" t="s">
        <v>828</v>
      </c>
      <c r="AF205" s="90" t="s">
        <v>819</v>
      </c>
      <c r="AG205" s="160" t="s">
        <v>807</v>
      </c>
      <c r="AH205" s="90" t="s">
        <v>820</v>
      </c>
      <c r="AI205" s="90" t="s">
        <v>819</v>
      </c>
      <c r="AJ205" s="89"/>
      <c r="AK205" s="89"/>
    </row>
    <row r="206" spans="1:37" ht="14.25" customHeight="1">
      <c r="A206" s="154">
        <f t="shared" si="30"/>
        <v>196</v>
      </c>
      <c r="B206" s="153" t="s">
        <v>1757</v>
      </c>
      <c r="C206" s="153" t="s">
        <v>1751</v>
      </c>
      <c r="D206" s="153" t="s">
        <v>1752</v>
      </c>
      <c r="E206" s="153" t="s">
        <v>1689</v>
      </c>
      <c r="F206" s="153" t="s">
        <v>1758</v>
      </c>
      <c r="G206" s="153" t="s">
        <v>1758</v>
      </c>
      <c r="H206" s="153" t="s">
        <v>1758</v>
      </c>
      <c r="I206" s="153" t="s">
        <v>1754</v>
      </c>
      <c r="J206" s="155">
        <v>88698445426</v>
      </c>
      <c r="K206" s="155" t="s">
        <v>761</v>
      </c>
      <c r="L206" s="156">
        <v>543.99</v>
      </c>
      <c r="M206" s="157">
        <v>543.99</v>
      </c>
      <c r="N206" s="156">
        <v>0</v>
      </c>
      <c r="O206" s="157">
        <v>0</v>
      </c>
      <c r="P206" s="158">
        <v>0</v>
      </c>
      <c r="Q206" s="146" t="s">
        <v>1751</v>
      </c>
      <c r="R206" s="159"/>
      <c r="S206" s="146"/>
      <c r="T206" s="153" t="str">
        <f t="shared" si="39"/>
        <v>C9732A</v>
      </c>
      <c r="U206" s="153" t="str">
        <f t="shared" si="39"/>
        <v>645A</v>
      </c>
      <c r="V206" s="153" t="str">
        <f t="shared" si="40"/>
        <v>GK</v>
      </c>
      <c r="W206" s="153" t="str">
        <f t="shared" si="41"/>
        <v>HP 645A Yellow Original LaserJet Toner Cartridge</v>
      </c>
      <c r="X206" s="153" t="str">
        <f t="shared" si="42"/>
        <v>HP Color LaserJet 5500</v>
      </c>
      <c r="Y206" s="155">
        <f t="shared" si="43"/>
        <v>88698445426</v>
      </c>
      <c r="Z206" s="155" t="str">
        <f t="shared" si="43"/>
        <v/>
      </c>
      <c r="AA206" s="156">
        <f t="shared" si="44"/>
        <v>543.99</v>
      </c>
      <c r="AB206" s="157">
        <f t="shared" si="45"/>
        <v>543.99</v>
      </c>
      <c r="AC206" s="158">
        <f t="shared" si="46"/>
        <v>0</v>
      </c>
      <c r="AE206" s="90" t="s">
        <v>828</v>
      </c>
      <c r="AF206" s="90" t="s">
        <v>819</v>
      </c>
      <c r="AG206" s="160" t="s">
        <v>807</v>
      </c>
      <c r="AH206" s="90" t="s">
        <v>820</v>
      </c>
      <c r="AI206" s="90" t="s">
        <v>819</v>
      </c>
      <c r="AJ206" s="89"/>
      <c r="AK206" s="89"/>
    </row>
    <row r="207" spans="1:37" ht="14.25" customHeight="1">
      <c r="A207" s="154">
        <f t="shared" si="30"/>
        <v>197</v>
      </c>
      <c r="B207" s="153" t="s">
        <v>1759</v>
      </c>
      <c r="C207" s="153" t="s">
        <v>1751</v>
      </c>
      <c r="D207" s="153" t="s">
        <v>1752</v>
      </c>
      <c r="E207" s="153" t="s">
        <v>1689</v>
      </c>
      <c r="F207" s="153" t="s">
        <v>1760</v>
      </c>
      <c r="G207" s="153" t="s">
        <v>1760</v>
      </c>
      <c r="H207" s="153" t="s">
        <v>1760</v>
      </c>
      <c r="I207" s="153" t="s">
        <v>1754</v>
      </c>
      <c r="J207" s="155">
        <v>88698445433</v>
      </c>
      <c r="K207" s="155" t="s">
        <v>761</v>
      </c>
      <c r="L207" s="156">
        <v>543.99</v>
      </c>
      <c r="M207" s="157">
        <v>543.99</v>
      </c>
      <c r="N207" s="156">
        <v>0</v>
      </c>
      <c r="O207" s="157">
        <v>0</v>
      </c>
      <c r="P207" s="158">
        <v>0</v>
      </c>
      <c r="Q207" s="146" t="s">
        <v>1751</v>
      </c>
      <c r="R207" s="159"/>
      <c r="S207" s="146"/>
      <c r="T207" s="153" t="str">
        <f t="shared" si="39"/>
        <v>C9733A</v>
      </c>
      <c r="U207" s="153" t="str">
        <f t="shared" si="39"/>
        <v>645A</v>
      </c>
      <c r="V207" s="153" t="str">
        <f t="shared" si="40"/>
        <v>GK</v>
      </c>
      <c r="W207" s="153" t="str">
        <f t="shared" si="41"/>
        <v>HP 645A Magenta Original LaserJet Toner Cartridge</v>
      </c>
      <c r="X207" s="153" t="str">
        <f t="shared" si="42"/>
        <v>HP Color LaserJet 5500</v>
      </c>
      <c r="Y207" s="155">
        <f t="shared" si="43"/>
        <v>88698445433</v>
      </c>
      <c r="Z207" s="155" t="str">
        <f t="shared" si="43"/>
        <v/>
      </c>
      <c r="AA207" s="156">
        <f t="shared" si="44"/>
        <v>543.99</v>
      </c>
      <c r="AB207" s="157">
        <f t="shared" si="45"/>
        <v>543.99</v>
      </c>
      <c r="AC207" s="158">
        <f t="shared" si="46"/>
        <v>0</v>
      </c>
      <c r="AE207" s="90" t="s">
        <v>828</v>
      </c>
      <c r="AF207" s="90" t="s">
        <v>819</v>
      </c>
      <c r="AG207" s="160" t="s">
        <v>807</v>
      </c>
      <c r="AH207" s="90" t="s">
        <v>820</v>
      </c>
      <c r="AI207" s="90" t="s">
        <v>819</v>
      </c>
    </row>
    <row r="208" spans="1:37" ht="14.25" customHeight="1">
      <c r="A208" s="154">
        <f t="shared" si="30"/>
        <v>198</v>
      </c>
      <c r="B208" s="153" t="s">
        <v>1761</v>
      </c>
      <c r="C208" s="153" t="s">
        <v>1762</v>
      </c>
      <c r="D208" s="153" t="s">
        <v>1763</v>
      </c>
      <c r="E208" s="153" t="s">
        <v>1689</v>
      </c>
      <c r="F208" s="153" t="s">
        <v>1764</v>
      </c>
      <c r="G208" s="153" t="s">
        <v>1765</v>
      </c>
      <c r="H208" s="153" t="s">
        <v>1766</v>
      </c>
      <c r="I208" s="153" t="s">
        <v>1767</v>
      </c>
      <c r="J208" s="155">
        <v>884962161166</v>
      </c>
      <c r="K208" s="155" t="s">
        <v>761</v>
      </c>
      <c r="L208" s="156">
        <v>316.49</v>
      </c>
      <c r="M208" s="157">
        <v>316.49</v>
      </c>
      <c r="N208" s="156">
        <v>0</v>
      </c>
      <c r="O208" s="157">
        <v>0</v>
      </c>
      <c r="P208" s="158">
        <v>0</v>
      </c>
      <c r="Q208" s="146" t="s">
        <v>1762</v>
      </c>
      <c r="R208" s="159"/>
      <c r="S208" s="146"/>
      <c r="T208" s="153" t="str">
        <f t="shared" si="39"/>
        <v>CE270A</v>
      </c>
      <c r="U208" s="153" t="str">
        <f t="shared" si="39"/>
        <v>650A</v>
      </c>
      <c r="V208" s="153" t="str">
        <f t="shared" si="40"/>
        <v>GK</v>
      </c>
      <c r="W208" s="153" t="str">
        <f t="shared" si="41"/>
        <v>HP 650A originele zwarte LaserJet tonercartridge</v>
      </c>
      <c r="X208" s="153" t="str">
        <f t="shared" si="42"/>
        <v>HP Color LaserJet CP5525</v>
      </c>
      <c r="Y208" s="155">
        <f t="shared" si="43"/>
        <v>884962161166</v>
      </c>
      <c r="Z208" s="155" t="str">
        <f t="shared" si="43"/>
        <v/>
      </c>
      <c r="AA208" s="156">
        <f t="shared" si="44"/>
        <v>316.49</v>
      </c>
      <c r="AB208" s="157">
        <f t="shared" si="45"/>
        <v>316.49</v>
      </c>
      <c r="AC208" s="158">
        <f t="shared" si="46"/>
        <v>0</v>
      </c>
      <c r="AE208" s="90" t="s">
        <v>819</v>
      </c>
      <c r="AF208" s="90" t="s">
        <v>819</v>
      </c>
      <c r="AG208" s="160" t="s">
        <v>807</v>
      </c>
      <c r="AH208" s="90" t="s">
        <v>820</v>
      </c>
      <c r="AI208" s="90" t="s">
        <v>819</v>
      </c>
    </row>
    <row r="209" spans="1:37" ht="14.25" customHeight="1">
      <c r="A209" s="154">
        <f t="shared" si="30"/>
        <v>199</v>
      </c>
      <c r="B209" s="153" t="s">
        <v>1768</v>
      </c>
      <c r="C209" s="153" t="s">
        <v>1762</v>
      </c>
      <c r="D209" s="153" t="s">
        <v>1763</v>
      </c>
      <c r="E209" s="153" t="s">
        <v>1689</v>
      </c>
      <c r="F209" s="153" t="s">
        <v>1769</v>
      </c>
      <c r="G209" s="153" t="s">
        <v>1770</v>
      </c>
      <c r="H209" s="153" t="s">
        <v>1771</v>
      </c>
      <c r="I209" s="153" t="s">
        <v>1767</v>
      </c>
      <c r="J209" s="155">
        <v>884962161173</v>
      </c>
      <c r="K209" s="155" t="s">
        <v>761</v>
      </c>
      <c r="L209" s="156">
        <v>514.49</v>
      </c>
      <c r="M209" s="157">
        <v>514.49</v>
      </c>
      <c r="N209" s="156">
        <v>0</v>
      </c>
      <c r="O209" s="157">
        <v>0</v>
      </c>
      <c r="P209" s="158">
        <v>0</v>
      </c>
      <c r="Q209" s="146" t="s">
        <v>1762</v>
      </c>
      <c r="R209" s="159"/>
      <c r="S209" s="146"/>
      <c r="T209" s="153" t="str">
        <f t="shared" si="39"/>
        <v>CE271A</v>
      </c>
      <c r="U209" s="153" t="str">
        <f t="shared" si="39"/>
        <v>650A</v>
      </c>
      <c r="V209" s="153" t="str">
        <f t="shared" si="40"/>
        <v>GK</v>
      </c>
      <c r="W209" s="153" t="str">
        <f t="shared" si="41"/>
        <v>HP 650A originele cyaan LaserJet tonercartridge</v>
      </c>
      <c r="X209" s="153" t="str">
        <f t="shared" si="42"/>
        <v>HP Color LaserJet CP5525</v>
      </c>
      <c r="Y209" s="155">
        <f t="shared" si="43"/>
        <v>884962161173</v>
      </c>
      <c r="Z209" s="155" t="str">
        <f t="shared" si="43"/>
        <v/>
      </c>
      <c r="AA209" s="156">
        <f t="shared" si="44"/>
        <v>514.49</v>
      </c>
      <c r="AB209" s="157">
        <f t="shared" si="45"/>
        <v>514.49</v>
      </c>
      <c r="AC209" s="158">
        <f t="shared" si="46"/>
        <v>0</v>
      </c>
      <c r="AE209" s="90" t="s">
        <v>819</v>
      </c>
      <c r="AF209" s="90" t="s">
        <v>819</v>
      </c>
      <c r="AG209" s="160" t="s">
        <v>807</v>
      </c>
      <c r="AH209" s="90" t="s">
        <v>820</v>
      </c>
      <c r="AI209" s="90" t="s">
        <v>819</v>
      </c>
    </row>
    <row r="210" spans="1:37" ht="14.25" customHeight="1">
      <c r="A210" s="154">
        <f t="shared" si="30"/>
        <v>200</v>
      </c>
      <c r="B210" s="153" t="s">
        <v>1772</v>
      </c>
      <c r="C210" s="153" t="s">
        <v>1762</v>
      </c>
      <c r="D210" s="153" t="s">
        <v>1763</v>
      </c>
      <c r="E210" s="153" t="s">
        <v>1689</v>
      </c>
      <c r="F210" s="153" t="s">
        <v>1773</v>
      </c>
      <c r="G210" s="153" t="s">
        <v>1774</v>
      </c>
      <c r="H210" s="153" t="s">
        <v>1775</v>
      </c>
      <c r="I210" s="153" t="s">
        <v>1767</v>
      </c>
      <c r="J210" s="155">
        <v>884962161180</v>
      </c>
      <c r="K210" s="155" t="s">
        <v>761</v>
      </c>
      <c r="L210" s="156">
        <v>514.49</v>
      </c>
      <c r="M210" s="157">
        <v>514.49</v>
      </c>
      <c r="N210" s="156">
        <v>0</v>
      </c>
      <c r="O210" s="157">
        <v>0</v>
      </c>
      <c r="P210" s="158">
        <v>0</v>
      </c>
      <c r="Q210" s="146" t="s">
        <v>1762</v>
      </c>
      <c r="R210" s="159"/>
      <c r="S210" s="146"/>
      <c r="T210" s="153" t="str">
        <f t="shared" si="39"/>
        <v>CE272A</v>
      </c>
      <c r="U210" s="153" t="str">
        <f t="shared" si="39"/>
        <v>650A</v>
      </c>
      <c r="V210" s="153" t="str">
        <f t="shared" si="40"/>
        <v>GK</v>
      </c>
      <c r="W210" s="153" t="str">
        <f t="shared" si="41"/>
        <v>HP 650A originele gele LaserJet tonercartridge</v>
      </c>
      <c r="X210" s="153" t="str">
        <f t="shared" si="42"/>
        <v>HP Color LaserJet CP5525</v>
      </c>
      <c r="Y210" s="155">
        <f t="shared" si="43"/>
        <v>884962161180</v>
      </c>
      <c r="Z210" s="155" t="str">
        <f t="shared" si="43"/>
        <v/>
      </c>
      <c r="AA210" s="156">
        <f t="shared" si="44"/>
        <v>514.49</v>
      </c>
      <c r="AB210" s="157">
        <f t="shared" si="45"/>
        <v>514.49</v>
      </c>
      <c r="AC210" s="158">
        <f t="shared" si="46"/>
        <v>0</v>
      </c>
      <c r="AE210" s="90" t="s">
        <v>819</v>
      </c>
      <c r="AF210" s="90" t="s">
        <v>819</v>
      </c>
      <c r="AG210" s="160" t="s">
        <v>807</v>
      </c>
      <c r="AH210" s="90" t="s">
        <v>820</v>
      </c>
      <c r="AI210" s="90" t="s">
        <v>819</v>
      </c>
    </row>
    <row r="211" spans="1:37" ht="14.25" customHeight="1">
      <c r="A211" s="154">
        <f t="shared" si="30"/>
        <v>201</v>
      </c>
      <c r="B211" s="153" t="s">
        <v>1776</v>
      </c>
      <c r="C211" s="153" t="s">
        <v>1762</v>
      </c>
      <c r="D211" s="153" t="s">
        <v>1763</v>
      </c>
      <c r="E211" s="153" t="s">
        <v>1689</v>
      </c>
      <c r="F211" s="153" t="s">
        <v>1777</v>
      </c>
      <c r="G211" s="153" t="s">
        <v>1778</v>
      </c>
      <c r="H211" s="153" t="s">
        <v>1779</v>
      </c>
      <c r="I211" s="153" t="s">
        <v>1767</v>
      </c>
      <c r="J211" s="155">
        <v>884962161197</v>
      </c>
      <c r="K211" s="155" t="s">
        <v>761</v>
      </c>
      <c r="L211" s="156">
        <v>514.49</v>
      </c>
      <c r="M211" s="157">
        <v>514.49</v>
      </c>
      <c r="N211" s="156">
        <v>0</v>
      </c>
      <c r="O211" s="157">
        <v>0</v>
      </c>
      <c r="P211" s="158">
        <v>0</v>
      </c>
      <c r="Q211" s="146" t="s">
        <v>1762</v>
      </c>
      <c r="R211" s="159"/>
      <c r="S211" s="146"/>
      <c r="T211" s="153" t="str">
        <f t="shared" si="39"/>
        <v>CE273A</v>
      </c>
      <c r="U211" s="153" t="str">
        <f t="shared" si="39"/>
        <v>650A</v>
      </c>
      <c r="V211" s="153" t="str">
        <f t="shared" si="40"/>
        <v>GK</v>
      </c>
      <c r="W211" s="153" t="str">
        <f t="shared" si="41"/>
        <v>HP 650A originele magenta LaserJet tonercartridge</v>
      </c>
      <c r="X211" s="153" t="str">
        <f t="shared" si="42"/>
        <v>HP Color LaserJet CP5525</v>
      </c>
      <c r="Y211" s="155">
        <f t="shared" si="43"/>
        <v>884962161197</v>
      </c>
      <c r="Z211" s="155" t="str">
        <f t="shared" si="43"/>
        <v/>
      </c>
      <c r="AA211" s="156">
        <f t="shared" si="44"/>
        <v>514.49</v>
      </c>
      <c r="AB211" s="157">
        <f t="shared" si="45"/>
        <v>514.49</v>
      </c>
      <c r="AC211" s="158">
        <f t="shared" si="46"/>
        <v>0</v>
      </c>
      <c r="AE211" s="90" t="s">
        <v>819</v>
      </c>
      <c r="AF211" s="90" t="s">
        <v>819</v>
      </c>
      <c r="AG211" s="160" t="s">
        <v>807</v>
      </c>
      <c r="AH211" s="90" t="s">
        <v>820</v>
      </c>
      <c r="AI211" s="90" t="s">
        <v>819</v>
      </c>
    </row>
    <row r="212" spans="1:37" ht="14.25" customHeight="1">
      <c r="A212" s="154">
        <f t="shared" ref="A212:A275" si="47">A211+1</f>
        <v>202</v>
      </c>
      <c r="B212" s="153" t="s">
        <v>1780</v>
      </c>
      <c r="C212" s="153" t="s">
        <v>1781</v>
      </c>
      <c r="D212" s="153" t="s">
        <v>1782</v>
      </c>
      <c r="E212" s="153" t="s">
        <v>1689</v>
      </c>
      <c r="F212" s="153" t="s">
        <v>1783</v>
      </c>
      <c r="G212" s="153" t="s">
        <v>1784</v>
      </c>
      <c r="H212" s="153" t="s">
        <v>1785</v>
      </c>
      <c r="I212" s="153" t="s">
        <v>1786</v>
      </c>
      <c r="J212" s="155">
        <v>886111121328</v>
      </c>
      <c r="K212" s="155" t="s">
        <v>761</v>
      </c>
      <c r="L212" s="156">
        <v>219.99</v>
      </c>
      <c r="M212" s="157">
        <v>219.99</v>
      </c>
      <c r="N212" s="156">
        <v>0</v>
      </c>
      <c r="O212" s="157">
        <v>0</v>
      </c>
      <c r="P212" s="158">
        <v>0</v>
      </c>
      <c r="Q212" s="146" t="s">
        <v>1781</v>
      </c>
      <c r="R212" s="159"/>
      <c r="S212" s="146"/>
      <c r="T212" s="153" t="str">
        <f t="shared" si="39"/>
        <v>CE340A</v>
      </c>
      <c r="U212" s="153" t="str">
        <f t="shared" si="39"/>
        <v>651A</v>
      </c>
      <c r="V212" s="153" t="str">
        <f t="shared" si="40"/>
        <v>GK</v>
      </c>
      <c r="W212" s="153" t="str">
        <f t="shared" si="41"/>
        <v>HP 651A originele zwarte LaserJet tonercartridge</v>
      </c>
      <c r="X212" s="153" t="str">
        <f t="shared" si="42"/>
        <v>HP LaserJet Enterprise 700 color MFP M775 Series</v>
      </c>
      <c r="Y212" s="155">
        <f t="shared" si="43"/>
        <v>886111121328</v>
      </c>
      <c r="Z212" s="155" t="str">
        <f t="shared" si="43"/>
        <v/>
      </c>
      <c r="AA212" s="156">
        <f t="shared" si="44"/>
        <v>219.99</v>
      </c>
      <c r="AB212" s="157">
        <f t="shared" si="45"/>
        <v>219.99</v>
      </c>
      <c r="AC212" s="158">
        <f t="shared" si="46"/>
        <v>0</v>
      </c>
      <c r="AE212" s="90" t="s">
        <v>819</v>
      </c>
      <c r="AF212" s="90" t="s">
        <v>819</v>
      </c>
      <c r="AG212" s="160" t="s">
        <v>807</v>
      </c>
      <c r="AH212" s="90" t="s">
        <v>820</v>
      </c>
      <c r="AI212" s="90" t="s">
        <v>819</v>
      </c>
    </row>
    <row r="213" spans="1:37" ht="14.25" customHeight="1">
      <c r="A213" s="154">
        <f t="shared" si="47"/>
        <v>203</v>
      </c>
      <c r="B213" s="153" t="s">
        <v>1787</v>
      </c>
      <c r="C213" s="153" t="s">
        <v>1781</v>
      </c>
      <c r="D213" s="153" t="s">
        <v>1782</v>
      </c>
      <c r="E213" s="153" t="s">
        <v>1689</v>
      </c>
      <c r="F213" s="153" t="s">
        <v>1788</v>
      </c>
      <c r="G213" s="153" t="s">
        <v>1789</v>
      </c>
      <c r="H213" s="153" t="s">
        <v>1790</v>
      </c>
      <c r="I213" s="153" t="s">
        <v>1786</v>
      </c>
      <c r="J213" s="155">
        <v>886111121335</v>
      </c>
      <c r="K213" s="155" t="s">
        <v>761</v>
      </c>
      <c r="L213" s="156">
        <v>553.99</v>
      </c>
      <c r="M213" s="157">
        <v>553.99</v>
      </c>
      <c r="N213" s="156">
        <v>0</v>
      </c>
      <c r="O213" s="157">
        <v>0</v>
      </c>
      <c r="P213" s="158">
        <v>0</v>
      </c>
      <c r="Q213" s="146" t="s">
        <v>1781</v>
      </c>
      <c r="R213" s="159"/>
      <c r="S213" s="146"/>
      <c r="T213" s="153" t="str">
        <f t="shared" si="39"/>
        <v>CE341A</v>
      </c>
      <c r="U213" s="153" t="str">
        <f t="shared" si="39"/>
        <v>651A</v>
      </c>
      <c r="V213" s="153" t="str">
        <f t="shared" si="40"/>
        <v>GK</v>
      </c>
      <c r="W213" s="153" t="str">
        <f t="shared" si="41"/>
        <v>HP 651A originele cyaan LaserJet tonercartridge</v>
      </c>
      <c r="X213" s="153" t="str">
        <f t="shared" si="42"/>
        <v>HP LaserJet Enterprise 700 color MFP M775 Series</v>
      </c>
      <c r="Y213" s="155">
        <f t="shared" si="43"/>
        <v>886111121335</v>
      </c>
      <c r="Z213" s="155" t="str">
        <f t="shared" si="43"/>
        <v/>
      </c>
      <c r="AA213" s="156">
        <f t="shared" si="44"/>
        <v>553.99</v>
      </c>
      <c r="AB213" s="157">
        <f t="shared" si="45"/>
        <v>553.99</v>
      </c>
      <c r="AC213" s="158">
        <f t="shared" si="46"/>
        <v>0</v>
      </c>
      <c r="AE213" s="90" t="s">
        <v>819</v>
      </c>
      <c r="AF213" s="90" t="s">
        <v>819</v>
      </c>
      <c r="AG213" s="160" t="s">
        <v>807</v>
      </c>
      <c r="AH213" s="90" t="s">
        <v>820</v>
      </c>
      <c r="AI213" s="90" t="s">
        <v>819</v>
      </c>
    </row>
    <row r="214" spans="1:37" ht="14.25" customHeight="1">
      <c r="A214" s="154">
        <f t="shared" si="47"/>
        <v>204</v>
      </c>
      <c r="B214" s="153" t="s">
        <v>1791</v>
      </c>
      <c r="C214" s="153" t="s">
        <v>1781</v>
      </c>
      <c r="D214" s="153" t="s">
        <v>1782</v>
      </c>
      <c r="E214" s="153" t="s">
        <v>1689</v>
      </c>
      <c r="F214" s="153" t="s">
        <v>1792</v>
      </c>
      <c r="G214" s="153" t="s">
        <v>1793</v>
      </c>
      <c r="H214" s="153" t="s">
        <v>1794</v>
      </c>
      <c r="I214" s="153" t="s">
        <v>1786</v>
      </c>
      <c r="J214" s="155">
        <v>886111121342</v>
      </c>
      <c r="K214" s="155" t="s">
        <v>761</v>
      </c>
      <c r="L214" s="156">
        <v>553.99</v>
      </c>
      <c r="M214" s="157">
        <v>553.99</v>
      </c>
      <c r="N214" s="156">
        <v>0</v>
      </c>
      <c r="O214" s="157">
        <v>0</v>
      </c>
      <c r="P214" s="158">
        <v>0</v>
      </c>
      <c r="Q214" s="146" t="s">
        <v>1781</v>
      </c>
      <c r="R214" s="159"/>
      <c r="S214" s="146"/>
      <c r="T214" s="153" t="str">
        <f t="shared" si="39"/>
        <v>CE342A</v>
      </c>
      <c r="U214" s="153" t="str">
        <f t="shared" si="39"/>
        <v>651A</v>
      </c>
      <c r="V214" s="153" t="str">
        <f t="shared" si="40"/>
        <v>GK</v>
      </c>
      <c r="W214" s="153" t="str">
        <f t="shared" si="41"/>
        <v>HP 651A originele gele LaserJet tonercartridge</v>
      </c>
      <c r="X214" s="153" t="str">
        <f t="shared" si="42"/>
        <v>HP LaserJet Enterprise 700 color MFP M775 Series</v>
      </c>
      <c r="Y214" s="155">
        <f t="shared" si="43"/>
        <v>886111121342</v>
      </c>
      <c r="Z214" s="155" t="str">
        <f t="shared" si="43"/>
        <v/>
      </c>
      <c r="AA214" s="156">
        <f t="shared" si="44"/>
        <v>553.99</v>
      </c>
      <c r="AB214" s="157">
        <f t="shared" si="45"/>
        <v>553.99</v>
      </c>
      <c r="AC214" s="158">
        <f t="shared" si="46"/>
        <v>0</v>
      </c>
      <c r="AE214" s="90" t="s">
        <v>819</v>
      </c>
      <c r="AF214" s="90" t="s">
        <v>819</v>
      </c>
      <c r="AG214" s="160" t="s">
        <v>807</v>
      </c>
      <c r="AH214" s="90" t="s">
        <v>820</v>
      </c>
      <c r="AI214" s="90" t="s">
        <v>819</v>
      </c>
      <c r="AJ214" s="89"/>
      <c r="AK214" s="89"/>
    </row>
    <row r="215" spans="1:37" ht="14.25" customHeight="1">
      <c r="A215" s="154">
        <f t="shared" si="47"/>
        <v>205</v>
      </c>
      <c r="B215" s="153" t="s">
        <v>1795</v>
      </c>
      <c r="C215" s="153" t="s">
        <v>1781</v>
      </c>
      <c r="D215" s="153" t="s">
        <v>1782</v>
      </c>
      <c r="E215" s="161" t="s">
        <v>1689</v>
      </c>
      <c r="F215" s="153" t="s">
        <v>1796</v>
      </c>
      <c r="G215" s="153" t="s">
        <v>1797</v>
      </c>
      <c r="H215" s="153" t="s">
        <v>1798</v>
      </c>
      <c r="I215" s="153" t="s">
        <v>1786</v>
      </c>
      <c r="J215" s="155">
        <v>886111121359</v>
      </c>
      <c r="K215" s="155" t="s">
        <v>761</v>
      </c>
      <c r="L215" s="156">
        <v>553.99</v>
      </c>
      <c r="M215" s="157">
        <v>553.99</v>
      </c>
      <c r="N215" s="156">
        <v>0</v>
      </c>
      <c r="O215" s="157">
        <v>0</v>
      </c>
      <c r="P215" s="158">
        <v>0</v>
      </c>
      <c r="Q215" s="146" t="s">
        <v>1781</v>
      </c>
      <c r="R215" s="159"/>
      <c r="S215" s="146"/>
      <c r="T215" s="153" t="str">
        <f t="shared" si="39"/>
        <v>CE343A</v>
      </c>
      <c r="U215" s="153" t="str">
        <f t="shared" si="39"/>
        <v>651A</v>
      </c>
      <c r="V215" s="153" t="str">
        <f t="shared" si="40"/>
        <v>GK</v>
      </c>
      <c r="W215" s="153" t="str">
        <f t="shared" si="41"/>
        <v>HP 651A originele magenta LaserJet tonercartridge</v>
      </c>
      <c r="X215" s="153" t="str">
        <f t="shared" si="42"/>
        <v>HP LaserJet Enterprise 700 color MFP M775 Series</v>
      </c>
      <c r="Y215" s="155">
        <f t="shared" si="43"/>
        <v>886111121359</v>
      </c>
      <c r="Z215" s="155" t="str">
        <f t="shared" si="43"/>
        <v/>
      </c>
      <c r="AA215" s="156">
        <f t="shared" si="44"/>
        <v>553.99</v>
      </c>
      <c r="AB215" s="157">
        <f t="shared" si="45"/>
        <v>553.99</v>
      </c>
      <c r="AC215" s="158">
        <f t="shared" si="46"/>
        <v>0</v>
      </c>
      <c r="AE215" s="90" t="s">
        <v>819</v>
      </c>
      <c r="AF215" s="90" t="s">
        <v>819</v>
      </c>
      <c r="AG215" s="160" t="s">
        <v>807</v>
      </c>
      <c r="AH215" s="90" t="s">
        <v>820</v>
      </c>
      <c r="AI215" s="90" t="s">
        <v>819</v>
      </c>
      <c r="AJ215" s="89"/>
      <c r="AK215" s="89"/>
    </row>
    <row r="216" spans="1:37" ht="14.25" customHeight="1">
      <c r="A216" s="154">
        <f t="shared" si="47"/>
        <v>206</v>
      </c>
      <c r="B216" s="153" t="s">
        <v>1799</v>
      </c>
      <c r="C216" s="153" t="s">
        <v>1800</v>
      </c>
      <c r="D216" s="153" t="s">
        <v>1801</v>
      </c>
      <c r="E216" s="153" t="s">
        <v>1689</v>
      </c>
      <c r="F216" s="153" t="s">
        <v>1802</v>
      </c>
      <c r="G216" s="153" t="s">
        <v>1803</v>
      </c>
      <c r="H216" s="153" t="s">
        <v>1804</v>
      </c>
      <c r="I216" s="153" t="s">
        <v>1805</v>
      </c>
      <c r="J216" s="155">
        <v>882780510333</v>
      </c>
      <c r="K216" s="155" t="s">
        <v>761</v>
      </c>
      <c r="L216" s="156">
        <v>290.99</v>
      </c>
      <c r="M216" s="157">
        <v>290.99</v>
      </c>
      <c r="N216" s="156">
        <v>0</v>
      </c>
      <c r="O216" s="157">
        <v>0</v>
      </c>
      <c r="P216" s="158">
        <v>0</v>
      </c>
      <c r="Q216" s="146" t="s">
        <v>1800</v>
      </c>
      <c r="R216" s="159"/>
      <c r="S216" s="146"/>
      <c r="T216" s="153" t="str">
        <f t="shared" si="39"/>
        <v>CB380A</v>
      </c>
      <c r="U216" s="153" t="str">
        <f t="shared" si="39"/>
        <v>823A</v>
      </c>
      <c r="V216" s="153" t="str">
        <f t="shared" si="40"/>
        <v>GK</v>
      </c>
      <c r="W216" s="153" t="str">
        <f t="shared" si="41"/>
        <v>HP 823A originele zwarte LaserJet tonercartridge</v>
      </c>
      <c r="X216" s="153" t="str">
        <f t="shared" si="42"/>
        <v>HP Color LaserJet CP6015</v>
      </c>
      <c r="Y216" s="155">
        <f t="shared" si="43"/>
        <v>882780510333</v>
      </c>
      <c r="Z216" s="155" t="str">
        <f t="shared" si="43"/>
        <v/>
      </c>
      <c r="AA216" s="156">
        <f t="shared" si="44"/>
        <v>290.99</v>
      </c>
      <c r="AB216" s="157">
        <f t="shared" si="45"/>
        <v>290.99</v>
      </c>
      <c r="AC216" s="158">
        <f t="shared" si="46"/>
        <v>0</v>
      </c>
      <c r="AE216" s="90" t="s">
        <v>819</v>
      </c>
      <c r="AF216" s="90" t="s">
        <v>819</v>
      </c>
      <c r="AG216" s="160" t="s">
        <v>807</v>
      </c>
      <c r="AH216" s="90" t="s">
        <v>820</v>
      </c>
      <c r="AI216" s="90" t="s">
        <v>819</v>
      </c>
      <c r="AJ216" s="89"/>
      <c r="AK216" s="89"/>
    </row>
    <row r="217" spans="1:37" ht="14.25" customHeight="1">
      <c r="A217" s="154">
        <f t="shared" si="47"/>
        <v>207</v>
      </c>
      <c r="B217" s="153" t="s">
        <v>1806</v>
      </c>
      <c r="C217" s="153" t="s">
        <v>1807</v>
      </c>
      <c r="D217" s="153" t="s">
        <v>1808</v>
      </c>
      <c r="E217" s="161" t="s">
        <v>1689</v>
      </c>
      <c r="F217" s="153" t="s">
        <v>1809</v>
      </c>
      <c r="G217" s="153" t="s">
        <v>1810</v>
      </c>
      <c r="H217" s="153" t="s">
        <v>1811</v>
      </c>
      <c r="I217" s="153" t="s">
        <v>1805</v>
      </c>
      <c r="J217" s="155">
        <v>882780459120</v>
      </c>
      <c r="K217" s="155" t="s">
        <v>761</v>
      </c>
      <c r="L217" s="156">
        <v>455.49</v>
      </c>
      <c r="M217" s="157">
        <v>455.49</v>
      </c>
      <c r="N217" s="156">
        <v>0</v>
      </c>
      <c r="O217" s="157">
        <v>0</v>
      </c>
      <c r="P217" s="158">
        <v>0</v>
      </c>
      <c r="Q217" s="146" t="s">
        <v>1807</v>
      </c>
      <c r="R217" s="159"/>
      <c r="S217" s="146"/>
      <c r="T217" s="153" t="str">
        <f t="shared" si="39"/>
        <v>CB381A</v>
      </c>
      <c r="U217" s="153" t="str">
        <f t="shared" si="39"/>
        <v>824A</v>
      </c>
      <c r="V217" s="153" t="str">
        <f t="shared" si="40"/>
        <v>GK</v>
      </c>
      <c r="W217" s="153" t="str">
        <f t="shared" si="41"/>
        <v>HP 824A originele cyaan LaserJet tonercartridge</v>
      </c>
      <c r="X217" s="153" t="str">
        <f t="shared" si="42"/>
        <v>HP Color LaserJet CP6015</v>
      </c>
      <c r="Y217" s="155">
        <f t="shared" si="43"/>
        <v>882780459120</v>
      </c>
      <c r="Z217" s="155" t="str">
        <f t="shared" si="43"/>
        <v/>
      </c>
      <c r="AA217" s="156">
        <f t="shared" si="44"/>
        <v>455.49</v>
      </c>
      <c r="AB217" s="157">
        <f t="shared" si="45"/>
        <v>455.49</v>
      </c>
      <c r="AC217" s="158">
        <f t="shared" si="46"/>
        <v>0</v>
      </c>
      <c r="AE217" s="90" t="s">
        <v>819</v>
      </c>
      <c r="AF217" s="90" t="s">
        <v>819</v>
      </c>
      <c r="AG217" s="160" t="s">
        <v>807</v>
      </c>
      <c r="AH217" s="90" t="s">
        <v>820</v>
      </c>
      <c r="AI217" s="90" t="s">
        <v>819</v>
      </c>
      <c r="AJ217" s="89"/>
      <c r="AK217" s="89"/>
    </row>
    <row r="218" spans="1:37" ht="14.25" customHeight="1">
      <c r="A218" s="154">
        <f t="shared" si="47"/>
        <v>208</v>
      </c>
      <c r="B218" s="153" t="s">
        <v>1812</v>
      </c>
      <c r="C218" s="153" t="s">
        <v>1807</v>
      </c>
      <c r="D218" s="153" t="s">
        <v>1808</v>
      </c>
      <c r="E218" s="153" t="s">
        <v>1689</v>
      </c>
      <c r="F218" s="153" t="s">
        <v>1813</v>
      </c>
      <c r="G218" s="153" t="s">
        <v>1814</v>
      </c>
      <c r="H218" s="153" t="s">
        <v>1815</v>
      </c>
      <c r="I218" s="153" t="s">
        <v>1805</v>
      </c>
      <c r="J218" s="155">
        <v>882780459137</v>
      </c>
      <c r="K218" s="155" t="s">
        <v>761</v>
      </c>
      <c r="L218" s="156">
        <v>455.49</v>
      </c>
      <c r="M218" s="157">
        <v>455.49</v>
      </c>
      <c r="N218" s="156">
        <v>0</v>
      </c>
      <c r="O218" s="157">
        <v>0</v>
      </c>
      <c r="P218" s="158">
        <v>0</v>
      </c>
      <c r="Q218" s="146" t="s">
        <v>1807</v>
      </c>
      <c r="R218" s="159"/>
      <c r="S218" s="146"/>
      <c r="T218" s="153" t="str">
        <f t="shared" si="39"/>
        <v>CB382A</v>
      </c>
      <c r="U218" s="153" t="str">
        <f t="shared" si="39"/>
        <v>824A</v>
      </c>
      <c r="V218" s="153" t="str">
        <f t="shared" si="40"/>
        <v>GK</v>
      </c>
      <c r="W218" s="153" t="str">
        <f t="shared" si="41"/>
        <v>HP 824A originele gele LaserJet tonercartridge</v>
      </c>
      <c r="X218" s="153" t="str">
        <f t="shared" si="42"/>
        <v>HP Color LaserJet CP6015</v>
      </c>
      <c r="Y218" s="155">
        <f t="shared" si="43"/>
        <v>882780459137</v>
      </c>
      <c r="Z218" s="155" t="str">
        <f t="shared" si="43"/>
        <v/>
      </c>
      <c r="AA218" s="156">
        <f t="shared" si="44"/>
        <v>455.49</v>
      </c>
      <c r="AB218" s="157">
        <f t="shared" si="45"/>
        <v>455.49</v>
      </c>
      <c r="AC218" s="158">
        <f t="shared" si="46"/>
        <v>0</v>
      </c>
      <c r="AE218" s="90" t="s">
        <v>819</v>
      </c>
      <c r="AF218" s="90" t="s">
        <v>819</v>
      </c>
      <c r="AG218" s="160" t="s">
        <v>807</v>
      </c>
      <c r="AH218" s="90" t="s">
        <v>820</v>
      </c>
      <c r="AI218" s="90" t="s">
        <v>819</v>
      </c>
      <c r="AJ218" s="89"/>
      <c r="AK218" s="89"/>
    </row>
    <row r="219" spans="1:37" ht="14.25" customHeight="1">
      <c r="A219" s="154">
        <f t="shared" si="47"/>
        <v>209</v>
      </c>
      <c r="B219" s="153" t="s">
        <v>1816</v>
      </c>
      <c r="C219" s="153" t="s">
        <v>1807</v>
      </c>
      <c r="D219" s="153" t="s">
        <v>1808</v>
      </c>
      <c r="E219" s="153" t="s">
        <v>1689</v>
      </c>
      <c r="F219" s="153" t="s">
        <v>1817</v>
      </c>
      <c r="G219" s="153" t="s">
        <v>1818</v>
      </c>
      <c r="H219" s="153" t="s">
        <v>1819</v>
      </c>
      <c r="I219" s="153" t="s">
        <v>1805</v>
      </c>
      <c r="J219" s="155">
        <v>882780459144</v>
      </c>
      <c r="K219" s="155" t="s">
        <v>761</v>
      </c>
      <c r="L219" s="156">
        <v>455.49</v>
      </c>
      <c r="M219" s="157">
        <v>455.49</v>
      </c>
      <c r="N219" s="156">
        <v>0</v>
      </c>
      <c r="O219" s="157">
        <v>0</v>
      </c>
      <c r="P219" s="158">
        <v>0</v>
      </c>
      <c r="Q219" s="146" t="s">
        <v>1807</v>
      </c>
      <c r="R219" s="159"/>
      <c r="S219" s="146"/>
      <c r="T219" s="153" t="str">
        <f t="shared" si="39"/>
        <v>CB383A</v>
      </c>
      <c r="U219" s="153" t="str">
        <f t="shared" si="39"/>
        <v>824A</v>
      </c>
      <c r="V219" s="153" t="str">
        <f t="shared" si="40"/>
        <v>GK</v>
      </c>
      <c r="W219" s="153" t="str">
        <f t="shared" si="41"/>
        <v>HP 824A originele magenta LaserJet tonercartridge</v>
      </c>
      <c r="X219" s="153" t="str">
        <f t="shared" si="42"/>
        <v>HP Color LaserJet CP6015</v>
      </c>
      <c r="Y219" s="155">
        <f t="shared" si="43"/>
        <v>882780459144</v>
      </c>
      <c r="Z219" s="155" t="str">
        <f t="shared" si="43"/>
        <v/>
      </c>
      <c r="AA219" s="156">
        <f t="shared" si="44"/>
        <v>455.49</v>
      </c>
      <c r="AB219" s="157">
        <f t="shared" si="45"/>
        <v>455.49</v>
      </c>
      <c r="AC219" s="158">
        <f t="shared" si="46"/>
        <v>0</v>
      </c>
      <c r="AE219" s="90" t="s">
        <v>819</v>
      </c>
      <c r="AF219" s="90" t="s">
        <v>819</v>
      </c>
      <c r="AG219" s="160" t="s">
        <v>807</v>
      </c>
      <c r="AH219" s="90" t="s">
        <v>820</v>
      </c>
      <c r="AI219" s="90" t="s">
        <v>819</v>
      </c>
      <c r="AJ219" s="89"/>
      <c r="AK219" s="89"/>
    </row>
    <row r="220" spans="1:37" ht="14.25" customHeight="1">
      <c r="A220" s="154">
        <f t="shared" si="47"/>
        <v>210</v>
      </c>
      <c r="B220" s="153" t="s">
        <v>1820</v>
      </c>
      <c r="C220" s="153" t="s">
        <v>1807</v>
      </c>
      <c r="D220" s="153" t="s">
        <v>1808</v>
      </c>
      <c r="E220" s="153" t="s">
        <v>1689</v>
      </c>
      <c r="F220" s="153" t="s">
        <v>1821</v>
      </c>
      <c r="G220" s="153" t="s">
        <v>1822</v>
      </c>
      <c r="H220" s="153" t="s">
        <v>1823</v>
      </c>
      <c r="I220" s="153" t="s">
        <v>1805</v>
      </c>
      <c r="J220" s="155">
        <v>882780459151</v>
      </c>
      <c r="K220" s="155" t="s">
        <v>761</v>
      </c>
      <c r="L220" s="156">
        <v>101.49</v>
      </c>
      <c r="M220" s="157">
        <v>101.49</v>
      </c>
      <c r="N220" s="156">
        <v>0</v>
      </c>
      <c r="O220" s="157">
        <v>0</v>
      </c>
      <c r="P220" s="158">
        <v>0</v>
      </c>
      <c r="Q220" s="146" t="s">
        <v>1807</v>
      </c>
      <c r="R220" s="159"/>
      <c r="S220" s="146"/>
      <c r="T220" s="153" t="str">
        <f t="shared" si="39"/>
        <v>CB384A</v>
      </c>
      <c r="U220" s="153" t="str">
        <f t="shared" si="39"/>
        <v>824A</v>
      </c>
      <c r="V220" s="153" t="str">
        <f t="shared" si="40"/>
        <v>GK</v>
      </c>
      <c r="W220" s="153" t="str">
        <f t="shared" si="41"/>
        <v>HP 824A zwarte LaserJet fotogevoelige rol</v>
      </c>
      <c r="X220" s="153" t="str">
        <f t="shared" si="42"/>
        <v>HP Color LaserJet CP6015</v>
      </c>
      <c r="Y220" s="155">
        <f t="shared" si="43"/>
        <v>882780459151</v>
      </c>
      <c r="Z220" s="155" t="str">
        <f t="shared" si="43"/>
        <v/>
      </c>
      <c r="AA220" s="156">
        <f t="shared" si="44"/>
        <v>101.49</v>
      </c>
      <c r="AB220" s="157">
        <f t="shared" si="45"/>
        <v>101.49</v>
      </c>
      <c r="AC220" s="158">
        <f t="shared" si="46"/>
        <v>0</v>
      </c>
      <c r="AE220" s="90" t="s">
        <v>819</v>
      </c>
      <c r="AF220" s="90" t="s">
        <v>819</v>
      </c>
      <c r="AG220" s="160" t="s">
        <v>807</v>
      </c>
      <c r="AH220" s="90" t="s">
        <v>820</v>
      </c>
      <c r="AI220" s="90" t="s">
        <v>819</v>
      </c>
    </row>
    <row r="221" spans="1:37" ht="14.25" customHeight="1">
      <c r="A221" s="154">
        <f t="shared" si="47"/>
        <v>211</v>
      </c>
      <c r="B221" s="153" t="s">
        <v>1824</v>
      </c>
      <c r="C221" s="153" t="s">
        <v>1807</v>
      </c>
      <c r="D221" s="153" t="s">
        <v>1808</v>
      </c>
      <c r="E221" s="153" t="s">
        <v>1689</v>
      </c>
      <c r="F221" s="153" t="s">
        <v>1825</v>
      </c>
      <c r="G221" s="153" t="s">
        <v>1826</v>
      </c>
      <c r="H221" s="153" t="s">
        <v>1827</v>
      </c>
      <c r="I221" s="153" t="s">
        <v>1805</v>
      </c>
      <c r="J221" s="155">
        <v>882780459168</v>
      </c>
      <c r="K221" s="155" t="s">
        <v>761</v>
      </c>
      <c r="L221" s="156">
        <v>284.49</v>
      </c>
      <c r="M221" s="157">
        <v>284.49</v>
      </c>
      <c r="N221" s="156">
        <v>0</v>
      </c>
      <c r="O221" s="157">
        <v>0</v>
      </c>
      <c r="P221" s="158">
        <v>0</v>
      </c>
      <c r="Q221" s="146" t="s">
        <v>1807</v>
      </c>
      <c r="R221" s="159"/>
      <c r="S221" s="146"/>
      <c r="T221" s="153" t="str">
        <f t="shared" si="39"/>
        <v>CB385A</v>
      </c>
      <c r="U221" s="153" t="str">
        <f t="shared" si="39"/>
        <v>824A</v>
      </c>
      <c r="V221" s="153" t="str">
        <f t="shared" si="40"/>
        <v>GK</v>
      </c>
      <c r="W221" s="153" t="str">
        <f t="shared" si="41"/>
        <v>HP 824A cyaan LaserJet fotogevoelige rol</v>
      </c>
      <c r="X221" s="153" t="str">
        <f t="shared" si="42"/>
        <v>HP Color LaserJet CP6015</v>
      </c>
      <c r="Y221" s="155">
        <f t="shared" si="43"/>
        <v>882780459168</v>
      </c>
      <c r="Z221" s="155" t="str">
        <f t="shared" si="43"/>
        <v/>
      </c>
      <c r="AA221" s="156">
        <f t="shared" si="44"/>
        <v>284.49</v>
      </c>
      <c r="AB221" s="157">
        <f t="shared" si="45"/>
        <v>284.49</v>
      </c>
      <c r="AC221" s="158">
        <f t="shared" si="46"/>
        <v>0</v>
      </c>
      <c r="AE221" s="90" t="s">
        <v>819</v>
      </c>
      <c r="AF221" s="90" t="s">
        <v>819</v>
      </c>
      <c r="AG221" s="160" t="s">
        <v>807</v>
      </c>
      <c r="AH221" s="90" t="s">
        <v>820</v>
      </c>
      <c r="AI221" s="90" t="s">
        <v>819</v>
      </c>
    </row>
    <row r="222" spans="1:37" ht="14.25" customHeight="1">
      <c r="A222" s="154">
        <f t="shared" si="47"/>
        <v>212</v>
      </c>
      <c r="B222" s="153" t="s">
        <v>1828</v>
      </c>
      <c r="C222" s="153" t="s">
        <v>1807</v>
      </c>
      <c r="D222" s="153" t="s">
        <v>1808</v>
      </c>
      <c r="E222" s="153" t="s">
        <v>1689</v>
      </c>
      <c r="F222" s="153" t="s">
        <v>1829</v>
      </c>
      <c r="G222" s="153" t="s">
        <v>1830</v>
      </c>
      <c r="H222" s="153" t="s">
        <v>1831</v>
      </c>
      <c r="I222" s="153" t="s">
        <v>1805</v>
      </c>
      <c r="J222" s="155">
        <v>882780459175</v>
      </c>
      <c r="K222" s="155" t="s">
        <v>761</v>
      </c>
      <c r="L222" s="156">
        <v>284.49</v>
      </c>
      <c r="M222" s="157">
        <v>284.49</v>
      </c>
      <c r="N222" s="156">
        <v>0</v>
      </c>
      <c r="O222" s="157">
        <v>0</v>
      </c>
      <c r="P222" s="158">
        <v>0</v>
      </c>
      <c r="Q222" s="146" t="s">
        <v>1807</v>
      </c>
      <c r="R222" s="159"/>
      <c r="S222" s="146"/>
      <c r="T222" s="153" t="str">
        <f t="shared" si="39"/>
        <v>CB386A</v>
      </c>
      <c r="U222" s="153" t="str">
        <f t="shared" si="39"/>
        <v>824A</v>
      </c>
      <c r="V222" s="153" t="str">
        <f t="shared" si="40"/>
        <v>GK</v>
      </c>
      <c r="W222" s="153" t="str">
        <f t="shared" si="41"/>
        <v>HP 824A gele LaserJet fotogevoelige rol</v>
      </c>
      <c r="X222" s="153" t="str">
        <f t="shared" si="42"/>
        <v>HP Color LaserJet CP6015</v>
      </c>
      <c r="Y222" s="155">
        <f t="shared" si="43"/>
        <v>882780459175</v>
      </c>
      <c r="Z222" s="155" t="str">
        <f t="shared" si="43"/>
        <v/>
      </c>
      <c r="AA222" s="156">
        <f t="shared" si="44"/>
        <v>284.49</v>
      </c>
      <c r="AB222" s="157">
        <f t="shared" si="45"/>
        <v>284.49</v>
      </c>
      <c r="AC222" s="158">
        <f t="shared" si="46"/>
        <v>0</v>
      </c>
      <c r="AE222" s="90" t="s">
        <v>819</v>
      </c>
      <c r="AF222" s="90" t="s">
        <v>819</v>
      </c>
      <c r="AG222" s="160" t="s">
        <v>807</v>
      </c>
      <c r="AH222" s="90" t="s">
        <v>820</v>
      </c>
      <c r="AI222" s="90" t="s">
        <v>819</v>
      </c>
    </row>
    <row r="223" spans="1:37" ht="14.25" customHeight="1">
      <c r="A223" s="154">
        <f t="shared" si="47"/>
        <v>213</v>
      </c>
      <c r="B223" s="153" t="s">
        <v>1832</v>
      </c>
      <c r="C223" s="153" t="s">
        <v>1807</v>
      </c>
      <c r="D223" s="153" t="s">
        <v>1808</v>
      </c>
      <c r="E223" s="153" t="s">
        <v>1689</v>
      </c>
      <c r="F223" s="153" t="s">
        <v>1833</v>
      </c>
      <c r="G223" s="153" t="s">
        <v>1834</v>
      </c>
      <c r="H223" s="153" t="s">
        <v>1835</v>
      </c>
      <c r="I223" s="153" t="s">
        <v>1805</v>
      </c>
      <c r="J223" s="155">
        <v>882780459182</v>
      </c>
      <c r="K223" s="155" t="s">
        <v>761</v>
      </c>
      <c r="L223" s="156">
        <v>284.49</v>
      </c>
      <c r="M223" s="157">
        <v>284.49</v>
      </c>
      <c r="N223" s="156">
        <v>0</v>
      </c>
      <c r="O223" s="157">
        <v>0</v>
      </c>
      <c r="P223" s="158">
        <v>0</v>
      </c>
      <c r="Q223" s="146" t="s">
        <v>1807</v>
      </c>
      <c r="R223" s="159"/>
      <c r="S223" s="146"/>
      <c r="T223" s="153" t="str">
        <f t="shared" si="39"/>
        <v>CB387A</v>
      </c>
      <c r="U223" s="153" t="str">
        <f t="shared" si="39"/>
        <v>824A</v>
      </c>
      <c r="V223" s="153" t="str">
        <f t="shared" si="40"/>
        <v>GK</v>
      </c>
      <c r="W223" s="153" t="str">
        <f t="shared" si="41"/>
        <v>HP 824A magenta LaserJet fotogevoelige rol</v>
      </c>
      <c r="X223" s="153" t="str">
        <f t="shared" si="42"/>
        <v>HP Color LaserJet CP6015</v>
      </c>
      <c r="Y223" s="155">
        <f t="shared" si="43"/>
        <v>882780459182</v>
      </c>
      <c r="Z223" s="155" t="str">
        <f t="shared" si="43"/>
        <v/>
      </c>
      <c r="AA223" s="156">
        <f t="shared" si="44"/>
        <v>284.49</v>
      </c>
      <c r="AB223" s="157">
        <f t="shared" si="45"/>
        <v>284.49</v>
      </c>
      <c r="AC223" s="158">
        <f t="shared" si="46"/>
        <v>0</v>
      </c>
      <c r="AE223" s="90" t="s">
        <v>819</v>
      </c>
      <c r="AF223" s="90" t="s">
        <v>819</v>
      </c>
      <c r="AG223" s="160" t="s">
        <v>807</v>
      </c>
      <c r="AH223" s="90" t="s">
        <v>820</v>
      </c>
      <c r="AI223" s="90" t="s">
        <v>819</v>
      </c>
      <c r="AJ223" s="89"/>
      <c r="AK223" s="89"/>
    </row>
    <row r="224" spans="1:37" ht="14.25" customHeight="1">
      <c r="A224" s="154">
        <f t="shared" si="47"/>
        <v>214</v>
      </c>
      <c r="B224" s="153" t="s">
        <v>1836</v>
      </c>
      <c r="C224" s="153" t="s">
        <v>1837</v>
      </c>
      <c r="D224" s="153" t="s">
        <v>1838</v>
      </c>
      <c r="E224" s="153" t="s">
        <v>1689</v>
      </c>
      <c r="F224" s="153" t="s">
        <v>1839</v>
      </c>
      <c r="G224" s="153" t="s">
        <v>1840</v>
      </c>
      <c r="H224" s="153" t="s">
        <v>1841</v>
      </c>
      <c r="I224" s="153" t="s">
        <v>1842</v>
      </c>
      <c r="J224" s="155">
        <v>882780510340</v>
      </c>
      <c r="K224" s="155" t="s">
        <v>761</v>
      </c>
      <c r="L224" s="156">
        <v>81.99</v>
      </c>
      <c r="M224" s="157">
        <v>81.99</v>
      </c>
      <c r="N224" s="156">
        <v>0</v>
      </c>
      <c r="O224" s="157">
        <v>0</v>
      </c>
      <c r="P224" s="158">
        <v>0</v>
      </c>
      <c r="Q224" s="146" t="s">
        <v>1837</v>
      </c>
      <c r="R224" s="159"/>
      <c r="S224" s="146"/>
      <c r="T224" s="153" t="str">
        <f t="shared" si="39"/>
        <v>CB390A</v>
      </c>
      <c r="U224" s="153" t="str">
        <f t="shared" si="39"/>
        <v>825A</v>
      </c>
      <c r="V224" s="153" t="str">
        <f t="shared" si="40"/>
        <v>GK</v>
      </c>
      <c r="W224" s="153" t="str">
        <f t="shared" si="41"/>
        <v>HP 825A originele zwarte LaserJet tonercartridge</v>
      </c>
      <c r="X224" s="153" t="str">
        <f t="shared" si="42"/>
        <v>HP Color LaserJet CM6040MFP</v>
      </c>
      <c r="Y224" s="155">
        <f t="shared" si="43"/>
        <v>882780510340</v>
      </c>
      <c r="Z224" s="155" t="str">
        <f t="shared" si="43"/>
        <v/>
      </c>
      <c r="AA224" s="156">
        <f t="shared" si="44"/>
        <v>81.99</v>
      </c>
      <c r="AB224" s="157">
        <f t="shared" si="45"/>
        <v>81.99</v>
      </c>
      <c r="AC224" s="158">
        <f t="shared" si="46"/>
        <v>0</v>
      </c>
      <c r="AE224" s="90" t="s">
        <v>819</v>
      </c>
      <c r="AF224" s="90" t="s">
        <v>819</v>
      </c>
      <c r="AG224" s="160" t="s">
        <v>807</v>
      </c>
      <c r="AH224" s="90" t="s">
        <v>820</v>
      </c>
      <c r="AI224" s="90" t="s">
        <v>819</v>
      </c>
      <c r="AJ224" s="89"/>
      <c r="AK224" s="89"/>
    </row>
    <row r="225" spans="1:37" ht="14.25" customHeight="1">
      <c r="A225" s="154">
        <f t="shared" si="47"/>
        <v>215</v>
      </c>
      <c r="B225" s="153" t="s">
        <v>1843</v>
      </c>
      <c r="C225" s="153" t="s">
        <v>1844</v>
      </c>
      <c r="D225" s="153" t="s">
        <v>1845</v>
      </c>
      <c r="E225" s="153" t="s">
        <v>1689</v>
      </c>
      <c r="F225" s="153" t="s">
        <v>1846</v>
      </c>
      <c r="G225" s="153" t="s">
        <v>1847</v>
      </c>
      <c r="H225" s="153" t="s">
        <v>1848</v>
      </c>
      <c r="I225" s="153" t="s">
        <v>1849</v>
      </c>
      <c r="J225" s="155">
        <v>887111323873</v>
      </c>
      <c r="K225" s="155" t="s">
        <v>761</v>
      </c>
      <c r="L225" s="156">
        <v>397.99</v>
      </c>
      <c r="M225" s="157">
        <v>397.99</v>
      </c>
      <c r="N225" s="156">
        <v>0</v>
      </c>
      <c r="O225" s="157">
        <v>0</v>
      </c>
      <c r="P225" s="158">
        <v>0</v>
      </c>
      <c r="Q225" s="146" t="s">
        <v>1844</v>
      </c>
      <c r="R225" s="159"/>
      <c r="S225" s="146"/>
      <c r="T225" s="153" t="str">
        <f t="shared" si="39"/>
        <v>CF310A</v>
      </c>
      <c r="U225" s="153" t="str">
        <f t="shared" si="39"/>
        <v>826A</v>
      </c>
      <c r="V225" s="153" t="str">
        <f t="shared" si="40"/>
        <v>GK</v>
      </c>
      <c r="W225" s="153" t="str">
        <f t="shared" si="41"/>
        <v>HP 826A originele zwarte LaserJet tonercartridge</v>
      </c>
      <c r="X225" s="153" t="str">
        <f t="shared" si="42"/>
        <v>HP Color LaserJet Enterprise M855 Series</v>
      </c>
      <c r="Y225" s="155">
        <f t="shared" si="43"/>
        <v>887111323873</v>
      </c>
      <c r="Z225" s="155" t="str">
        <f t="shared" si="43"/>
        <v/>
      </c>
      <c r="AA225" s="156">
        <f t="shared" si="44"/>
        <v>397.99</v>
      </c>
      <c r="AB225" s="157">
        <f t="shared" si="45"/>
        <v>397.99</v>
      </c>
      <c r="AC225" s="158">
        <f t="shared" si="46"/>
        <v>0</v>
      </c>
      <c r="AE225" s="90" t="s">
        <v>819</v>
      </c>
      <c r="AF225" s="90" t="s">
        <v>819</v>
      </c>
      <c r="AG225" s="160" t="s">
        <v>807</v>
      </c>
      <c r="AH225" s="90" t="s">
        <v>820</v>
      </c>
      <c r="AI225" s="90" t="s">
        <v>819</v>
      </c>
      <c r="AJ225" s="89"/>
      <c r="AK225" s="89"/>
    </row>
    <row r="226" spans="1:37" ht="14.25" customHeight="1">
      <c r="A226" s="154">
        <f t="shared" si="47"/>
        <v>216</v>
      </c>
      <c r="B226" s="153" t="s">
        <v>1850</v>
      </c>
      <c r="C226" s="153" t="s">
        <v>1844</v>
      </c>
      <c r="D226" s="153" t="s">
        <v>1845</v>
      </c>
      <c r="E226" s="153" t="s">
        <v>1689</v>
      </c>
      <c r="F226" s="153" t="s">
        <v>1851</v>
      </c>
      <c r="G226" s="153" t="s">
        <v>1852</v>
      </c>
      <c r="H226" s="153" t="s">
        <v>1853</v>
      </c>
      <c r="I226" s="153" t="s">
        <v>1849</v>
      </c>
      <c r="J226" s="155">
        <v>887111323880</v>
      </c>
      <c r="K226" s="155" t="s">
        <v>761</v>
      </c>
      <c r="L226" s="156">
        <v>652.99</v>
      </c>
      <c r="M226" s="157">
        <v>652.99</v>
      </c>
      <c r="N226" s="156">
        <v>0</v>
      </c>
      <c r="O226" s="157">
        <v>0</v>
      </c>
      <c r="P226" s="158">
        <v>0</v>
      </c>
      <c r="Q226" s="146" t="s">
        <v>1844</v>
      </c>
      <c r="R226" s="159"/>
      <c r="S226" s="146"/>
      <c r="T226" s="153" t="str">
        <f t="shared" si="39"/>
        <v>CF311A</v>
      </c>
      <c r="U226" s="153" t="str">
        <f t="shared" si="39"/>
        <v>826A</v>
      </c>
      <c r="V226" s="153" t="str">
        <f t="shared" si="40"/>
        <v>GK</v>
      </c>
      <c r="W226" s="153" t="str">
        <f t="shared" si="41"/>
        <v>HP 826A originele cyaan LaserJet tonercartridge</v>
      </c>
      <c r="X226" s="153" t="str">
        <f t="shared" si="42"/>
        <v>HP Color LaserJet Enterprise M855 Series</v>
      </c>
      <c r="Y226" s="155">
        <f t="shared" si="43"/>
        <v>887111323880</v>
      </c>
      <c r="Z226" s="155" t="str">
        <f t="shared" si="43"/>
        <v/>
      </c>
      <c r="AA226" s="156">
        <f t="shared" si="44"/>
        <v>652.99</v>
      </c>
      <c r="AB226" s="157">
        <f t="shared" si="45"/>
        <v>652.99</v>
      </c>
      <c r="AC226" s="158">
        <f t="shared" si="46"/>
        <v>0</v>
      </c>
      <c r="AE226" s="90" t="s">
        <v>819</v>
      </c>
      <c r="AF226" s="90" t="s">
        <v>819</v>
      </c>
      <c r="AG226" s="160" t="s">
        <v>807</v>
      </c>
      <c r="AH226" s="90" t="s">
        <v>820</v>
      </c>
      <c r="AI226" s="90" t="s">
        <v>819</v>
      </c>
      <c r="AJ226" s="89"/>
      <c r="AK226" s="89"/>
    </row>
    <row r="227" spans="1:37" ht="14.25" customHeight="1">
      <c r="A227" s="154">
        <f t="shared" si="47"/>
        <v>217</v>
      </c>
      <c r="B227" s="153" t="s">
        <v>1854</v>
      </c>
      <c r="C227" s="153" t="s">
        <v>1844</v>
      </c>
      <c r="D227" s="153" t="s">
        <v>1845</v>
      </c>
      <c r="E227" s="153" t="s">
        <v>1689</v>
      </c>
      <c r="F227" s="153" t="s">
        <v>1855</v>
      </c>
      <c r="G227" s="153" t="s">
        <v>1856</v>
      </c>
      <c r="H227" s="153" t="s">
        <v>1857</v>
      </c>
      <c r="I227" s="153" t="s">
        <v>1849</v>
      </c>
      <c r="J227" s="155">
        <v>887111323897</v>
      </c>
      <c r="K227" s="155" t="s">
        <v>761</v>
      </c>
      <c r="L227" s="156">
        <v>652.99</v>
      </c>
      <c r="M227" s="157">
        <v>652.99</v>
      </c>
      <c r="N227" s="156">
        <v>0</v>
      </c>
      <c r="O227" s="157">
        <v>0</v>
      </c>
      <c r="P227" s="158">
        <v>0</v>
      </c>
      <c r="Q227" s="146" t="s">
        <v>1844</v>
      </c>
      <c r="R227" s="159"/>
      <c r="S227" s="146"/>
      <c r="T227" s="153" t="str">
        <f t="shared" si="39"/>
        <v>CF312A</v>
      </c>
      <c r="U227" s="153" t="str">
        <f t="shared" si="39"/>
        <v>826A</v>
      </c>
      <c r="V227" s="153" t="str">
        <f t="shared" si="40"/>
        <v>GK</v>
      </c>
      <c r="W227" s="153" t="str">
        <f t="shared" si="41"/>
        <v>HP 826A originele gele LaserJet tonercartridge</v>
      </c>
      <c r="X227" s="153" t="str">
        <f t="shared" si="42"/>
        <v>HP Color LaserJet Enterprise M855 Series</v>
      </c>
      <c r="Y227" s="155">
        <f t="shared" si="43"/>
        <v>887111323897</v>
      </c>
      <c r="Z227" s="155" t="str">
        <f t="shared" si="43"/>
        <v/>
      </c>
      <c r="AA227" s="156">
        <f t="shared" si="44"/>
        <v>652.99</v>
      </c>
      <c r="AB227" s="157">
        <f t="shared" si="45"/>
        <v>652.99</v>
      </c>
      <c r="AC227" s="158">
        <f t="shared" si="46"/>
        <v>0</v>
      </c>
      <c r="AE227" s="90" t="s">
        <v>819</v>
      </c>
      <c r="AF227" s="90" t="s">
        <v>819</v>
      </c>
      <c r="AG227" s="160" t="s">
        <v>807</v>
      </c>
      <c r="AH227" s="90" t="s">
        <v>820</v>
      </c>
      <c r="AI227" s="90" t="s">
        <v>819</v>
      </c>
      <c r="AJ227" s="89"/>
      <c r="AK227" s="89"/>
    </row>
    <row r="228" spans="1:37" ht="14.25" customHeight="1">
      <c r="A228" s="154">
        <f t="shared" si="47"/>
        <v>218</v>
      </c>
      <c r="B228" s="153" t="s">
        <v>1858</v>
      </c>
      <c r="C228" s="153" t="s">
        <v>1844</v>
      </c>
      <c r="D228" s="153" t="s">
        <v>1845</v>
      </c>
      <c r="E228" s="153" t="s">
        <v>1689</v>
      </c>
      <c r="F228" s="153" t="s">
        <v>1859</v>
      </c>
      <c r="G228" s="153" t="s">
        <v>1860</v>
      </c>
      <c r="H228" s="153" t="s">
        <v>1861</v>
      </c>
      <c r="I228" s="153" t="s">
        <v>1849</v>
      </c>
      <c r="J228" s="155">
        <v>887111323903</v>
      </c>
      <c r="K228" s="155" t="s">
        <v>761</v>
      </c>
      <c r="L228" s="156">
        <v>652.99</v>
      </c>
      <c r="M228" s="157">
        <v>652.99</v>
      </c>
      <c r="N228" s="156">
        <v>0</v>
      </c>
      <c r="O228" s="157">
        <v>0</v>
      </c>
      <c r="P228" s="158">
        <v>0</v>
      </c>
      <c r="Q228" s="146" t="s">
        <v>1844</v>
      </c>
      <c r="R228" s="159"/>
      <c r="S228" s="146"/>
      <c r="T228" s="153" t="str">
        <f t="shared" si="39"/>
        <v>CF313A</v>
      </c>
      <c r="U228" s="153" t="str">
        <f t="shared" si="39"/>
        <v>826A</v>
      </c>
      <c r="V228" s="153" t="str">
        <f t="shared" si="40"/>
        <v>GK</v>
      </c>
      <c r="W228" s="153" t="str">
        <f t="shared" si="41"/>
        <v>HP 826A originele magenta LaserJet tonercartridge</v>
      </c>
      <c r="X228" s="153" t="str">
        <f t="shared" si="42"/>
        <v>HP Color LaserJet Enterprise M855 Series</v>
      </c>
      <c r="Y228" s="155">
        <f t="shared" si="43"/>
        <v>887111323903</v>
      </c>
      <c r="Z228" s="155" t="str">
        <f t="shared" si="43"/>
        <v/>
      </c>
      <c r="AA228" s="156">
        <f t="shared" si="44"/>
        <v>652.99</v>
      </c>
      <c r="AB228" s="157">
        <f t="shared" si="45"/>
        <v>652.99</v>
      </c>
      <c r="AC228" s="158">
        <f t="shared" si="46"/>
        <v>0</v>
      </c>
      <c r="AE228" s="90" t="s">
        <v>819</v>
      </c>
      <c r="AF228" s="90" t="s">
        <v>819</v>
      </c>
      <c r="AG228" s="160" t="s">
        <v>807</v>
      </c>
      <c r="AH228" s="90" t="s">
        <v>820</v>
      </c>
      <c r="AI228" s="90" t="s">
        <v>819</v>
      </c>
      <c r="AJ228" s="89"/>
      <c r="AK228" s="89"/>
    </row>
    <row r="229" spans="1:37" ht="14.25" customHeight="1">
      <c r="A229" s="154">
        <f t="shared" si="47"/>
        <v>219</v>
      </c>
      <c r="B229" s="153" t="s">
        <v>1862</v>
      </c>
      <c r="C229" s="153" t="s">
        <v>1863</v>
      </c>
      <c r="D229" s="153" t="s">
        <v>1864</v>
      </c>
      <c r="E229" s="153" t="s">
        <v>1689</v>
      </c>
      <c r="F229" s="153" t="s">
        <v>1865</v>
      </c>
      <c r="G229" s="153" t="s">
        <v>1866</v>
      </c>
      <c r="H229" s="153" t="s">
        <v>1867</v>
      </c>
      <c r="I229" s="153" t="s">
        <v>1868</v>
      </c>
      <c r="J229" s="155">
        <v>887111323910</v>
      </c>
      <c r="K229" s="155" t="s">
        <v>761</v>
      </c>
      <c r="L229" s="156">
        <v>135.49</v>
      </c>
      <c r="M229" s="157">
        <v>135.49</v>
      </c>
      <c r="N229" s="156">
        <v>0</v>
      </c>
      <c r="O229" s="157">
        <v>0</v>
      </c>
      <c r="P229" s="158">
        <v>0</v>
      </c>
      <c r="Q229" s="146" t="s">
        <v>1863</v>
      </c>
      <c r="R229" s="159"/>
      <c r="S229" s="146"/>
      <c r="T229" s="153" t="str">
        <f t="shared" si="39"/>
        <v>CF300A</v>
      </c>
      <c r="U229" s="153" t="str">
        <f t="shared" si="39"/>
        <v>827A</v>
      </c>
      <c r="V229" s="153" t="str">
        <f t="shared" si="40"/>
        <v>GK</v>
      </c>
      <c r="W229" s="153" t="str">
        <f t="shared" si="41"/>
        <v>HP 827A originele zwarte LaserJet tonercartridge</v>
      </c>
      <c r="X229" s="153" t="str">
        <f t="shared" si="42"/>
        <v>HP 827A Black LaserJet Toner Cartridge (CF300A)</v>
      </c>
      <c r="Y229" s="155">
        <f t="shared" si="43"/>
        <v>887111323910</v>
      </c>
      <c r="Z229" s="155" t="str">
        <f t="shared" si="43"/>
        <v/>
      </c>
      <c r="AA229" s="156">
        <f t="shared" si="44"/>
        <v>135.49</v>
      </c>
      <c r="AB229" s="157">
        <f t="shared" si="45"/>
        <v>135.49</v>
      </c>
      <c r="AC229" s="158">
        <f t="shared" si="46"/>
        <v>0</v>
      </c>
      <c r="AE229" s="90" t="s">
        <v>819</v>
      </c>
      <c r="AF229" s="90" t="s">
        <v>819</v>
      </c>
      <c r="AG229" s="160" t="s">
        <v>807</v>
      </c>
      <c r="AH229" s="90" t="s">
        <v>820</v>
      </c>
      <c r="AI229" s="90" t="s">
        <v>819</v>
      </c>
      <c r="AJ229" s="89"/>
      <c r="AK229" s="89"/>
    </row>
    <row r="230" spans="1:37" ht="14.25" customHeight="1">
      <c r="A230" s="154">
        <f t="shared" si="47"/>
        <v>220</v>
      </c>
      <c r="B230" s="153" t="s">
        <v>1869</v>
      </c>
      <c r="C230" s="153" t="s">
        <v>1863</v>
      </c>
      <c r="D230" s="153" t="s">
        <v>1864</v>
      </c>
      <c r="E230" s="153" t="s">
        <v>1689</v>
      </c>
      <c r="F230" s="153" t="s">
        <v>1870</v>
      </c>
      <c r="G230" s="153" t="s">
        <v>1871</v>
      </c>
      <c r="H230" s="153" t="s">
        <v>1872</v>
      </c>
      <c r="I230" s="153" t="s">
        <v>1873</v>
      </c>
      <c r="J230" s="155">
        <v>887111323927</v>
      </c>
      <c r="K230" s="155" t="s">
        <v>761</v>
      </c>
      <c r="L230" s="156">
        <v>603.99</v>
      </c>
      <c r="M230" s="157">
        <v>603.99</v>
      </c>
      <c r="N230" s="156">
        <v>0</v>
      </c>
      <c r="O230" s="157">
        <v>0</v>
      </c>
      <c r="P230" s="158">
        <v>0</v>
      </c>
      <c r="Q230" s="146" t="s">
        <v>1863</v>
      </c>
      <c r="R230" s="159"/>
      <c r="S230" s="146"/>
      <c r="T230" s="153" t="str">
        <f t="shared" si="39"/>
        <v>CF301A</v>
      </c>
      <c r="U230" s="153" t="str">
        <f t="shared" si="39"/>
        <v>827A</v>
      </c>
      <c r="V230" s="153" t="str">
        <f t="shared" si="40"/>
        <v>GK</v>
      </c>
      <c r="W230" s="153" t="str">
        <f t="shared" si="41"/>
        <v>HP 827A originele cyaan LaserJet tonercartridge</v>
      </c>
      <c r="X230" s="153" t="str">
        <f t="shared" si="42"/>
        <v>HP 827A Cyan LaserJet Toner Cartridge (CF301A)</v>
      </c>
      <c r="Y230" s="155">
        <f t="shared" si="43"/>
        <v>887111323927</v>
      </c>
      <c r="Z230" s="155" t="str">
        <f t="shared" si="43"/>
        <v/>
      </c>
      <c r="AA230" s="156">
        <f t="shared" si="44"/>
        <v>603.99</v>
      </c>
      <c r="AB230" s="157">
        <f t="shared" si="45"/>
        <v>603.99</v>
      </c>
      <c r="AC230" s="158">
        <f t="shared" si="46"/>
        <v>0</v>
      </c>
      <c r="AE230" s="90" t="s">
        <v>819</v>
      </c>
      <c r="AF230" s="90" t="s">
        <v>819</v>
      </c>
      <c r="AG230" s="160" t="s">
        <v>807</v>
      </c>
      <c r="AH230" s="90" t="s">
        <v>820</v>
      </c>
      <c r="AI230" s="90" t="s">
        <v>819</v>
      </c>
      <c r="AJ230" s="89"/>
      <c r="AK230" s="89"/>
    </row>
    <row r="231" spans="1:37" ht="14.25" customHeight="1">
      <c r="A231" s="154">
        <f t="shared" si="47"/>
        <v>221</v>
      </c>
      <c r="B231" s="153" t="s">
        <v>1874</v>
      </c>
      <c r="C231" s="153" t="s">
        <v>1863</v>
      </c>
      <c r="D231" s="153" t="s">
        <v>1864</v>
      </c>
      <c r="E231" s="153" t="s">
        <v>1689</v>
      </c>
      <c r="F231" s="153" t="s">
        <v>1875</v>
      </c>
      <c r="G231" s="153" t="s">
        <v>1876</v>
      </c>
      <c r="H231" s="153" t="s">
        <v>1877</v>
      </c>
      <c r="I231" s="153" t="s">
        <v>1878</v>
      </c>
      <c r="J231" s="155">
        <v>887111323934</v>
      </c>
      <c r="K231" s="155" t="s">
        <v>761</v>
      </c>
      <c r="L231" s="156">
        <v>603.99</v>
      </c>
      <c r="M231" s="157">
        <v>603.99</v>
      </c>
      <c r="N231" s="156">
        <v>0</v>
      </c>
      <c r="O231" s="157">
        <v>0</v>
      </c>
      <c r="P231" s="158">
        <v>0</v>
      </c>
      <c r="Q231" s="146" t="s">
        <v>1863</v>
      </c>
      <c r="R231" s="159"/>
      <c r="S231" s="146"/>
      <c r="T231" s="153" t="str">
        <f t="shared" si="39"/>
        <v>CF302A</v>
      </c>
      <c r="U231" s="153" t="str">
        <f t="shared" si="39"/>
        <v>827A</v>
      </c>
      <c r="V231" s="153" t="str">
        <f t="shared" si="40"/>
        <v>GK</v>
      </c>
      <c r="W231" s="153" t="str">
        <f t="shared" si="41"/>
        <v>HP 827A originele gele LaserJet tonercartridge</v>
      </c>
      <c r="X231" s="153" t="str">
        <f t="shared" si="42"/>
        <v>HP Color LaserJet Enterprise flow MFP M880 Series</v>
      </c>
      <c r="Y231" s="155">
        <f t="shared" si="43"/>
        <v>887111323934</v>
      </c>
      <c r="Z231" s="155" t="str">
        <f t="shared" si="43"/>
        <v/>
      </c>
      <c r="AA231" s="156">
        <f t="shared" si="44"/>
        <v>603.99</v>
      </c>
      <c r="AB231" s="157">
        <f t="shared" si="45"/>
        <v>603.99</v>
      </c>
      <c r="AC231" s="158">
        <f t="shared" si="46"/>
        <v>0</v>
      </c>
      <c r="AE231" s="90" t="s">
        <v>819</v>
      </c>
      <c r="AF231" s="90" t="s">
        <v>819</v>
      </c>
      <c r="AG231" s="160" t="s">
        <v>807</v>
      </c>
      <c r="AH231" s="90" t="s">
        <v>820</v>
      </c>
      <c r="AI231" s="90" t="s">
        <v>819</v>
      </c>
      <c r="AJ231" s="89"/>
      <c r="AK231" s="89"/>
    </row>
    <row r="232" spans="1:37" ht="14.25" customHeight="1">
      <c r="A232" s="154">
        <f t="shared" si="47"/>
        <v>222</v>
      </c>
      <c r="B232" s="153" t="s">
        <v>1879</v>
      </c>
      <c r="C232" s="153" t="s">
        <v>1863</v>
      </c>
      <c r="D232" s="153" t="s">
        <v>1864</v>
      </c>
      <c r="E232" s="161" t="s">
        <v>1689</v>
      </c>
      <c r="F232" s="153" t="s">
        <v>1880</v>
      </c>
      <c r="G232" s="153" t="s">
        <v>1881</v>
      </c>
      <c r="H232" s="153" t="s">
        <v>1882</v>
      </c>
      <c r="I232" s="153" t="s">
        <v>1878</v>
      </c>
      <c r="J232" s="155">
        <v>887111323941</v>
      </c>
      <c r="K232" s="155" t="s">
        <v>761</v>
      </c>
      <c r="L232" s="156">
        <v>603.99</v>
      </c>
      <c r="M232" s="157">
        <v>603.99</v>
      </c>
      <c r="N232" s="156">
        <v>0</v>
      </c>
      <c r="O232" s="157">
        <v>0</v>
      </c>
      <c r="P232" s="158">
        <v>0</v>
      </c>
      <c r="Q232" s="146" t="s">
        <v>1863</v>
      </c>
      <c r="R232" s="159"/>
      <c r="S232" s="146"/>
      <c r="T232" s="153" t="str">
        <f t="shared" si="39"/>
        <v>CF303A</v>
      </c>
      <c r="U232" s="153" t="str">
        <f t="shared" si="39"/>
        <v>827A</v>
      </c>
      <c r="V232" s="153" t="str">
        <f t="shared" si="40"/>
        <v>GK</v>
      </c>
      <c r="W232" s="153" t="str">
        <f t="shared" si="41"/>
        <v>HP 827A originele magenta LaserJet tonercartridge</v>
      </c>
      <c r="X232" s="153" t="str">
        <f t="shared" si="42"/>
        <v>HP Color LaserJet Enterprise flow MFP M880 Series</v>
      </c>
      <c r="Y232" s="155">
        <f t="shared" si="43"/>
        <v>887111323941</v>
      </c>
      <c r="Z232" s="155" t="str">
        <f t="shared" si="43"/>
        <v/>
      </c>
      <c r="AA232" s="156">
        <f t="shared" si="44"/>
        <v>603.99</v>
      </c>
      <c r="AB232" s="157">
        <f t="shared" si="45"/>
        <v>603.99</v>
      </c>
      <c r="AC232" s="158">
        <f t="shared" si="46"/>
        <v>0</v>
      </c>
      <c r="AE232" s="90" t="s">
        <v>819</v>
      </c>
      <c r="AF232" s="90" t="s">
        <v>819</v>
      </c>
      <c r="AG232" s="160" t="s">
        <v>807</v>
      </c>
      <c r="AH232" s="90" t="s">
        <v>820</v>
      </c>
      <c r="AI232" s="90" t="s">
        <v>819</v>
      </c>
      <c r="AJ232" s="89"/>
      <c r="AK232" s="89"/>
    </row>
    <row r="233" spans="1:37" ht="14.25" customHeight="1">
      <c r="A233" s="154">
        <f t="shared" si="47"/>
        <v>223</v>
      </c>
      <c r="B233" s="153" t="s">
        <v>1883</v>
      </c>
      <c r="C233" s="153" t="s">
        <v>1884</v>
      </c>
      <c r="D233" s="153" t="s">
        <v>1885</v>
      </c>
      <c r="E233" s="153" t="s">
        <v>1689</v>
      </c>
      <c r="F233" s="153" t="s">
        <v>1886</v>
      </c>
      <c r="G233" s="153" t="s">
        <v>1887</v>
      </c>
      <c r="H233" s="153" t="s">
        <v>1888</v>
      </c>
      <c r="I233" s="153" t="s">
        <v>1889</v>
      </c>
      <c r="J233" s="155">
        <v>887111323958</v>
      </c>
      <c r="K233" s="155" t="s">
        <v>761</v>
      </c>
      <c r="L233" s="156">
        <v>117.99</v>
      </c>
      <c r="M233" s="157">
        <v>117.99</v>
      </c>
      <c r="N233" s="156">
        <v>0</v>
      </c>
      <c r="O233" s="157">
        <v>0</v>
      </c>
      <c r="P233" s="158">
        <v>0</v>
      </c>
      <c r="Q233" s="146" t="s">
        <v>1884</v>
      </c>
      <c r="R233" s="159"/>
      <c r="S233" s="146"/>
      <c r="T233" s="153" t="str">
        <f t="shared" si="39"/>
        <v>CF358A</v>
      </c>
      <c r="U233" s="153" t="str">
        <f t="shared" si="39"/>
        <v>828A</v>
      </c>
      <c r="V233" s="153" t="str">
        <f t="shared" si="40"/>
        <v>GK</v>
      </c>
      <c r="W233" s="153" t="str">
        <f t="shared" si="41"/>
        <v>HP 828A zwarte LaserJet fotogevoelige rol</v>
      </c>
      <c r="X233" s="153" t="str">
        <f t="shared" si="42"/>
        <v>HP Color LaserJet Enterprise MFP M880/M855</v>
      </c>
      <c r="Y233" s="155">
        <f t="shared" si="43"/>
        <v>887111323958</v>
      </c>
      <c r="Z233" s="155" t="str">
        <f t="shared" si="43"/>
        <v/>
      </c>
      <c r="AA233" s="156">
        <f t="shared" si="44"/>
        <v>117.99</v>
      </c>
      <c r="AB233" s="157">
        <f t="shared" si="45"/>
        <v>117.99</v>
      </c>
      <c r="AC233" s="158">
        <f t="shared" si="46"/>
        <v>0</v>
      </c>
      <c r="AE233" s="90" t="s">
        <v>819</v>
      </c>
      <c r="AF233" s="90" t="s">
        <v>819</v>
      </c>
      <c r="AG233" s="160" t="s">
        <v>807</v>
      </c>
      <c r="AH233" s="90" t="s">
        <v>820</v>
      </c>
      <c r="AI233" s="90" t="s">
        <v>819</v>
      </c>
      <c r="AJ233" s="89"/>
      <c r="AK233" s="89"/>
    </row>
    <row r="234" spans="1:37" ht="14.25" customHeight="1">
      <c r="A234" s="154">
        <f t="shared" si="47"/>
        <v>224</v>
      </c>
      <c r="B234" s="153" t="s">
        <v>1890</v>
      </c>
      <c r="C234" s="153" t="s">
        <v>1884</v>
      </c>
      <c r="D234" s="153" t="s">
        <v>1885</v>
      </c>
      <c r="E234" s="161" t="s">
        <v>1689</v>
      </c>
      <c r="F234" s="153" t="s">
        <v>1891</v>
      </c>
      <c r="G234" s="153" t="s">
        <v>1892</v>
      </c>
      <c r="H234" s="153" t="s">
        <v>1893</v>
      </c>
      <c r="I234" s="153" t="s">
        <v>1889</v>
      </c>
      <c r="J234" s="155">
        <v>887111323965</v>
      </c>
      <c r="K234" s="155" t="s">
        <v>761</v>
      </c>
      <c r="L234" s="156">
        <v>325.99</v>
      </c>
      <c r="M234" s="157">
        <v>325.99</v>
      </c>
      <c r="N234" s="156">
        <v>0</v>
      </c>
      <c r="O234" s="157">
        <v>0</v>
      </c>
      <c r="P234" s="158">
        <v>0</v>
      </c>
      <c r="Q234" s="146" t="s">
        <v>1884</v>
      </c>
      <c r="R234" s="159"/>
      <c r="S234" s="146"/>
      <c r="T234" s="153" t="str">
        <f t="shared" si="39"/>
        <v>CF359A</v>
      </c>
      <c r="U234" s="153" t="str">
        <f t="shared" si="39"/>
        <v>828A</v>
      </c>
      <c r="V234" s="153" t="str">
        <f t="shared" si="40"/>
        <v>GK</v>
      </c>
      <c r="W234" s="153" t="str">
        <f t="shared" si="41"/>
        <v>HP 828A cyaan LaserJet fotogevoelige rol</v>
      </c>
      <c r="X234" s="153" t="str">
        <f t="shared" si="42"/>
        <v>HP Color LaserJet Enterprise MFP M880/M855</v>
      </c>
      <c r="Y234" s="155">
        <f t="shared" si="43"/>
        <v>887111323965</v>
      </c>
      <c r="Z234" s="155" t="str">
        <f t="shared" si="43"/>
        <v/>
      </c>
      <c r="AA234" s="156">
        <f t="shared" si="44"/>
        <v>325.99</v>
      </c>
      <c r="AB234" s="157">
        <f t="shared" si="45"/>
        <v>325.99</v>
      </c>
      <c r="AC234" s="158">
        <f t="shared" si="46"/>
        <v>0</v>
      </c>
      <c r="AE234" s="90" t="s">
        <v>819</v>
      </c>
      <c r="AF234" s="90" t="s">
        <v>819</v>
      </c>
      <c r="AG234" s="160" t="s">
        <v>807</v>
      </c>
      <c r="AH234" s="90" t="s">
        <v>820</v>
      </c>
      <c r="AI234" s="90" t="s">
        <v>819</v>
      </c>
      <c r="AJ234" s="89"/>
      <c r="AK234" s="89"/>
    </row>
    <row r="235" spans="1:37" ht="14.25" customHeight="1">
      <c r="A235" s="154">
        <f t="shared" si="47"/>
        <v>225</v>
      </c>
      <c r="B235" s="153" t="s">
        <v>1894</v>
      </c>
      <c r="C235" s="153" t="s">
        <v>1884</v>
      </c>
      <c r="D235" s="153" t="s">
        <v>1885</v>
      </c>
      <c r="E235" s="153" t="s">
        <v>1689</v>
      </c>
      <c r="F235" s="153" t="s">
        <v>1895</v>
      </c>
      <c r="G235" s="153" t="s">
        <v>1896</v>
      </c>
      <c r="H235" s="153" t="s">
        <v>1897</v>
      </c>
      <c r="I235" s="153" t="s">
        <v>1889</v>
      </c>
      <c r="J235" s="155">
        <v>887111323972</v>
      </c>
      <c r="K235" s="155" t="s">
        <v>761</v>
      </c>
      <c r="L235" s="156">
        <v>325.99</v>
      </c>
      <c r="M235" s="157">
        <v>325.99</v>
      </c>
      <c r="N235" s="156">
        <v>0</v>
      </c>
      <c r="O235" s="157">
        <v>0</v>
      </c>
      <c r="P235" s="158">
        <v>0</v>
      </c>
      <c r="Q235" s="146" t="s">
        <v>1884</v>
      </c>
      <c r="R235" s="159"/>
      <c r="S235" s="146"/>
      <c r="T235" s="153" t="str">
        <f t="shared" si="39"/>
        <v>CF364A</v>
      </c>
      <c r="U235" s="153" t="str">
        <f t="shared" si="39"/>
        <v>828A</v>
      </c>
      <c r="V235" s="153" t="str">
        <f t="shared" si="40"/>
        <v>GK</v>
      </c>
      <c r="W235" s="153" t="str">
        <f t="shared" si="41"/>
        <v>HP 828A gele LaserJet fotogevoelige rol</v>
      </c>
      <c r="X235" s="153" t="str">
        <f t="shared" si="42"/>
        <v>HP Color LaserJet Enterprise MFP M880/M855</v>
      </c>
      <c r="Y235" s="155">
        <f t="shared" si="43"/>
        <v>887111323972</v>
      </c>
      <c r="Z235" s="155" t="str">
        <f t="shared" si="43"/>
        <v/>
      </c>
      <c r="AA235" s="156">
        <f t="shared" si="44"/>
        <v>325.99</v>
      </c>
      <c r="AB235" s="157">
        <f t="shared" si="45"/>
        <v>325.99</v>
      </c>
      <c r="AC235" s="158">
        <f t="shared" si="46"/>
        <v>0</v>
      </c>
      <c r="AE235" s="90" t="s">
        <v>819</v>
      </c>
      <c r="AF235" s="90" t="s">
        <v>819</v>
      </c>
      <c r="AG235" s="160" t="s">
        <v>807</v>
      </c>
      <c r="AH235" s="90" t="s">
        <v>820</v>
      </c>
      <c r="AI235" s="90" t="s">
        <v>819</v>
      </c>
      <c r="AJ235" s="89"/>
      <c r="AK235" s="89"/>
    </row>
    <row r="236" spans="1:37" ht="14.25" customHeight="1">
      <c r="A236" s="154">
        <f t="shared" si="47"/>
        <v>226</v>
      </c>
      <c r="B236" s="153" t="s">
        <v>1898</v>
      </c>
      <c r="C236" s="153" t="s">
        <v>1884</v>
      </c>
      <c r="D236" s="153" t="s">
        <v>1885</v>
      </c>
      <c r="E236" s="153" t="s">
        <v>1689</v>
      </c>
      <c r="F236" s="153" t="s">
        <v>1899</v>
      </c>
      <c r="G236" s="153" t="s">
        <v>1900</v>
      </c>
      <c r="H236" s="153" t="s">
        <v>1901</v>
      </c>
      <c r="I236" s="153" t="s">
        <v>1889</v>
      </c>
      <c r="J236" s="155">
        <v>887111323989</v>
      </c>
      <c r="K236" s="155" t="s">
        <v>761</v>
      </c>
      <c r="L236" s="156">
        <v>325.99</v>
      </c>
      <c r="M236" s="157">
        <v>325.99</v>
      </c>
      <c r="N236" s="156">
        <v>0</v>
      </c>
      <c r="O236" s="157">
        <v>0</v>
      </c>
      <c r="P236" s="158">
        <v>0</v>
      </c>
      <c r="Q236" s="146" t="s">
        <v>1884</v>
      </c>
      <c r="R236" s="159"/>
      <c r="S236" s="146"/>
      <c r="T236" s="153" t="str">
        <f t="shared" si="39"/>
        <v>CF365A</v>
      </c>
      <c r="U236" s="153" t="str">
        <f t="shared" si="39"/>
        <v>828A</v>
      </c>
      <c r="V236" s="153" t="str">
        <f t="shared" si="40"/>
        <v>GK</v>
      </c>
      <c r="W236" s="153" t="str">
        <f t="shared" si="41"/>
        <v>HP 828A magenta LaserJet fotogevoelige rol</v>
      </c>
      <c r="X236" s="153" t="str">
        <f t="shared" si="42"/>
        <v>HP Color LaserJet Enterprise MFP M880/M855</v>
      </c>
      <c r="Y236" s="155">
        <f t="shared" si="43"/>
        <v>887111323989</v>
      </c>
      <c r="Z236" s="155" t="str">
        <f t="shared" si="43"/>
        <v/>
      </c>
      <c r="AA236" s="156">
        <f t="shared" si="44"/>
        <v>325.99</v>
      </c>
      <c r="AB236" s="157">
        <f t="shared" si="45"/>
        <v>325.99</v>
      </c>
      <c r="AC236" s="158">
        <f t="shared" si="46"/>
        <v>0</v>
      </c>
      <c r="AE236" s="90" t="s">
        <v>819</v>
      </c>
      <c r="AF236" s="90" t="s">
        <v>819</v>
      </c>
      <c r="AG236" s="160" t="s">
        <v>807</v>
      </c>
      <c r="AH236" s="90" t="s">
        <v>820</v>
      </c>
      <c r="AI236" s="90" t="s">
        <v>819</v>
      </c>
    </row>
    <row r="237" spans="1:37" s="145" customFormat="1" ht="14.25" customHeight="1">
      <c r="A237" s="142">
        <f t="shared" si="47"/>
        <v>227</v>
      </c>
      <c r="B237" s="153" t="s">
        <v>1902</v>
      </c>
      <c r="C237" s="153"/>
      <c r="D237" s="153" t="s">
        <v>1902</v>
      </c>
      <c r="E237" s="153" t="s">
        <v>1902</v>
      </c>
      <c r="F237" s="153"/>
      <c r="G237" s="153"/>
      <c r="H237" s="153"/>
      <c r="I237" s="153"/>
      <c r="J237" s="155"/>
      <c r="K237" s="155"/>
      <c r="L237" s="156"/>
      <c r="M237" s="157"/>
      <c r="N237" s="156"/>
      <c r="O237" s="157"/>
      <c r="P237" s="158"/>
      <c r="Q237" s="146"/>
      <c r="R237" s="159"/>
      <c r="S237" s="146"/>
      <c r="T237" s="153" t="s">
        <v>1902</v>
      </c>
      <c r="U237" s="153"/>
      <c r="V237" s="153"/>
      <c r="W237" s="153"/>
      <c r="X237" s="153"/>
      <c r="Y237" s="155"/>
      <c r="Z237" s="155"/>
      <c r="AA237" s="156"/>
      <c r="AB237" s="157"/>
      <c r="AC237" s="158"/>
      <c r="AE237" s="148"/>
      <c r="AF237" s="148"/>
      <c r="AG237" s="151" t="s">
        <v>807</v>
      </c>
      <c r="AH237" s="148"/>
      <c r="AI237" s="148"/>
      <c r="AJ237" s="148" t="s">
        <v>808</v>
      </c>
      <c r="AK237" s="152"/>
    </row>
    <row r="238" spans="1:37" s="145" customFormat="1" ht="14.25" customHeight="1">
      <c r="A238" s="142">
        <f t="shared" si="47"/>
        <v>228</v>
      </c>
      <c r="B238" s="153" t="s">
        <v>1903</v>
      </c>
      <c r="C238" s="153"/>
      <c r="D238" s="153" t="s">
        <v>1903</v>
      </c>
      <c r="E238" s="153" t="s">
        <v>1903</v>
      </c>
      <c r="F238" s="153"/>
      <c r="G238" s="153"/>
      <c r="H238" s="153"/>
      <c r="I238" s="153"/>
      <c r="J238" s="155"/>
      <c r="K238" s="155"/>
      <c r="L238" s="156"/>
      <c r="M238" s="157"/>
      <c r="N238" s="156"/>
      <c r="O238" s="157"/>
      <c r="P238" s="158"/>
      <c r="Q238" s="146"/>
      <c r="R238" s="159"/>
      <c r="S238" s="146"/>
      <c r="T238" s="153" t="s">
        <v>1903</v>
      </c>
      <c r="U238" s="153"/>
      <c r="V238" s="153"/>
      <c r="W238" s="153"/>
      <c r="X238" s="153"/>
      <c r="Y238" s="155"/>
      <c r="Z238" s="155"/>
      <c r="AA238" s="156"/>
      <c r="AB238" s="157"/>
      <c r="AC238" s="158"/>
      <c r="AE238" s="148"/>
      <c r="AF238" s="148"/>
      <c r="AG238" s="151" t="s">
        <v>807</v>
      </c>
      <c r="AH238" s="148"/>
      <c r="AI238" s="148"/>
      <c r="AJ238" s="148" t="s">
        <v>810</v>
      </c>
      <c r="AK238" s="152"/>
    </row>
    <row r="239" spans="1:37" ht="14.25" customHeight="1">
      <c r="A239" s="154">
        <f t="shared" si="47"/>
        <v>229</v>
      </c>
      <c r="B239" s="153" t="s">
        <v>1904</v>
      </c>
      <c r="C239" s="153" t="s">
        <v>813</v>
      </c>
      <c r="D239" s="153" t="s">
        <v>813</v>
      </c>
      <c r="E239" s="153" t="s">
        <v>1905</v>
      </c>
      <c r="F239" s="153" t="s">
        <v>1906</v>
      </c>
      <c r="G239" s="153" t="s">
        <v>1907</v>
      </c>
      <c r="H239" s="153" t="s">
        <v>1908</v>
      </c>
      <c r="I239" s="153" t="s">
        <v>1909</v>
      </c>
      <c r="J239" s="155" t="s">
        <v>1910</v>
      </c>
      <c r="K239" s="155" t="s">
        <v>761</v>
      </c>
      <c r="L239" s="156">
        <v>53.99</v>
      </c>
      <c r="M239" s="157">
        <v>53.99</v>
      </c>
      <c r="N239" s="156">
        <v>0</v>
      </c>
      <c r="O239" s="157">
        <v>0</v>
      </c>
      <c r="P239" s="158">
        <v>0</v>
      </c>
      <c r="Q239" s="146" t="s">
        <v>813</v>
      </c>
      <c r="R239" s="159"/>
      <c r="S239" s="146"/>
      <c r="T239" s="153" t="str">
        <f t="shared" ref="T239:U270" si="48">B239</f>
        <v>C4844A</v>
      </c>
      <c r="U239" s="153" t="str">
        <f t="shared" si="48"/>
        <v>10</v>
      </c>
      <c r="V239" s="153" t="str">
        <f t="shared" ref="V239:V302" si="49">E239</f>
        <v>1N</v>
      </c>
      <c r="W239" s="153" t="str">
        <f t="shared" ref="W239:W302" si="50">INDEX($B:$H,MATCH($T239,$B:$B,0),MATCH($U$9,$B$14:$H$14,0))</f>
        <v>HP 10 originele zwarte inktcartridge</v>
      </c>
      <c r="X239" s="153" t="str">
        <f t="shared" ref="X239:X302" si="51">VLOOKUP($T239,$B:$I,8,0)</f>
        <v>HP Business InkJet 1000/ 1100 series/ 1200 series/ 2200 series/2300 series/2600 series/ 2800 series/3000,HP 2000c/cn printer series/2500c/cm printer series,HP Color InkJet CP 1700,HP OfficeJet 9100 series Pro K850 series</v>
      </c>
      <c r="Y239" s="155" t="str">
        <f t="shared" ref="Y239:Z270" si="52">J239</f>
        <v>88698205440</v>
      </c>
      <c r="Z239" s="155" t="str">
        <f t="shared" si="52"/>
        <v/>
      </c>
      <c r="AA239" s="156">
        <f t="shared" ref="AA239:AA302" si="53">INDEX($B:$P,MATCH($T239,$B:$B,0),MATCH($U$10,$B$11:$P$11,0))</f>
        <v>53.99</v>
      </c>
      <c r="AB239" s="157">
        <f t="shared" ref="AB239:AB302" si="54">INDEX($B:$P,MATCH($T239,$B:$B,0),MATCH($U$10&amp;2,$B$11:$P$11,0))</f>
        <v>53.99</v>
      </c>
      <c r="AC239" s="158">
        <f t="shared" ref="AC239:AC302" si="55">IFERROR(IF($AA239=0,"n/a",$AA239/$AB239-1),"0.0%")</f>
        <v>0</v>
      </c>
      <c r="AE239" s="90" t="s">
        <v>819</v>
      </c>
      <c r="AF239" s="90" t="s">
        <v>819</v>
      </c>
      <c r="AG239" s="160" t="s">
        <v>807</v>
      </c>
      <c r="AH239" s="90" t="s">
        <v>820</v>
      </c>
      <c r="AI239" s="90" t="s">
        <v>819</v>
      </c>
    </row>
    <row r="240" spans="1:37" ht="14.25" customHeight="1">
      <c r="A240" s="154">
        <f t="shared" si="47"/>
        <v>230</v>
      </c>
      <c r="B240" s="153" t="s">
        <v>1911</v>
      </c>
      <c r="C240" s="153" t="s">
        <v>823</v>
      </c>
      <c r="D240" s="153" t="s">
        <v>823</v>
      </c>
      <c r="E240" s="153" t="s">
        <v>1905</v>
      </c>
      <c r="F240" s="153" t="s">
        <v>1912</v>
      </c>
      <c r="G240" s="153" t="s">
        <v>1913</v>
      </c>
      <c r="H240" s="153" t="s">
        <v>1914</v>
      </c>
      <c r="I240" s="153" t="s">
        <v>1915</v>
      </c>
      <c r="J240" s="155" t="s">
        <v>1916</v>
      </c>
      <c r="K240" s="155" t="s">
        <v>761</v>
      </c>
      <c r="L240" s="156">
        <v>53.99</v>
      </c>
      <c r="M240" s="157">
        <v>53.99</v>
      </c>
      <c r="N240" s="156">
        <v>0</v>
      </c>
      <c r="O240" s="157">
        <v>0</v>
      </c>
      <c r="P240" s="158">
        <v>0</v>
      </c>
      <c r="Q240" s="146" t="s">
        <v>823</v>
      </c>
      <c r="R240" s="159"/>
      <c r="S240" s="146"/>
      <c r="T240" s="153" t="str">
        <f t="shared" si="48"/>
        <v>C4810A</v>
      </c>
      <c r="U240" s="153" t="str">
        <f t="shared" si="48"/>
        <v>11</v>
      </c>
      <c r="V240" s="153" t="str">
        <f t="shared" si="49"/>
        <v>1N</v>
      </c>
      <c r="W240" s="153" t="str">
        <f t="shared" si="50"/>
        <v>HP 11 zwarte printkop</v>
      </c>
      <c r="X240" s="153" t="str">
        <f t="shared" si="51"/>
        <v>HP Business InkJet 1000/ 1100 series/ 1200 series/ 2200 series/2300 series/2600 series/ 2800 series,HP Color InkJet CP 1700,HP OfficeJet 9100 series,HP OfficeJet Pro K850 series</v>
      </c>
      <c r="Y240" s="155" t="str">
        <f t="shared" si="52"/>
        <v>88698857212</v>
      </c>
      <c r="Z240" s="155" t="str">
        <f t="shared" si="52"/>
        <v/>
      </c>
      <c r="AA240" s="156">
        <f t="shared" si="53"/>
        <v>53.99</v>
      </c>
      <c r="AB240" s="157">
        <f t="shared" si="54"/>
        <v>53.99</v>
      </c>
      <c r="AC240" s="158">
        <f t="shared" si="55"/>
        <v>0</v>
      </c>
      <c r="AE240" s="90" t="s">
        <v>828</v>
      </c>
      <c r="AF240" s="90" t="s">
        <v>819</v>
      </c>
      <c r="AG240" s="160" t="s">
        <v>807</v>
      </c>
      <c r="AH240" s="90" t="s">
        <v>820</v>
      </c>
      <c r="AI240" s="90" t="s">
        <v>819</v>
      </c>
    </row>
    <row r="241" spans="1:37" ht="14.25" customHeight="1">
      <c r="A241" s="154">
        <f t="shared" si="47"/>
        <v>231</v>
      </c>
      <c r="B241" s="153" t="s">
        <v>1917</v>
      </c>
      <c r="C241" s="153" t="s">
        <v>823</v>
      </c>
      <c r="D241" s="153" t="s">
        <v>823</v>
      </c>
      <c r="E241" s="153" t="s">
        <v>1905</v>
      </c>
      <c r="F241" s="153" t="s">
        <v>1918</v>
      </c>
      <c r="G241" s="153" t="s">
        <v>1919</v>
      </c>
      <c r="H241" s="153" t="s">
        <v>1920</v>
      </c>
      <c r="I241" s="153" t="s">
        <v>1915</v>
      </c>
      <c r="J241" s="155" t="s">
        <v>1921</v>
      </c>
      <c r="K241" s="155" t="s">
        <v>761</v>
      </c>
      <c r="L241" s="156">
        <v>53.99</v>
      </c>
      <c r="M241" s="157">
        <v>53.99</v>
      </c>
      <c r="N241" s="156">
        <v>0</v>
      </c>
      <c r="O241" s="157">
        <v>0</v>
      </c>
      <c r="P241" s="158">
        <v>0</v>
      </c>
      <c r="Q241" s="146" t="s">
        <v>823</v>
      </c>
      <c r="R241" s="159"/>
      <c r="S241" s="146"/>
      <c r="T241" s="153" t="str">
        <f t="shared" si="48"/>
        <v>C4811A</v>
      </c>
      <c r="U241" s="153" t="str">
        <f t="shared" si="48"/>
        <v>11</v>
      </c>
      <c r="V241" s="153" t="str">
        <f t="shared" si="49"/>
        <v>1N</v>
      </c>
      <c r="W241" s="153" t="str">
        <f t="shared" si="50"/>
        <v>HP 11 cyaan printkop</v>
      </c>
      <c r="X241" s="153" t="str">
        <f t="shared" si="51"/>
        <v>HP Business InkJet 1000/ 1100 series/ 1200 series/ 2200 series/2300 series/2600 series/ 2800 series,HP Color InkJet CP 1700,HP OfficeJet 9100 series,HP OfficeJet Pro K850 series</v>
      </c>
      <c r="Y241" s="155" t="str">
        <f t="shared" si="52"/>
        <v>88698857229</v>
      </c>
      <c r="Z241" s="155" t="str">
        <f t="shared" si="52"/>
        <v/>
      </c>
      <c r="AA241" s="156">
        <f t="shared" si="53"/>
        <v>53.99</v>
      </c>
      <c r="AB241" s="157">
        <f t="shared" si="54"/>
        <v>53.99</v>
      </c>
      <c r="AC241" s="158">
        <f t="shared" si="55"/>
        <v>0</v>
      </c>
      <c r="AE241" s="90" t="s">
        <v>828</v>
      </c>
      <c r="AF241" s="90" t="s">
        <v>819</v>
      </c>
      <c r="AG241" s="160" t="s">
        <v>807</v>
      </c>
      <c r="AH241" s="90" t="s">
        <v>820</v>
      </c>
      <c r="AI241" s="90" t="s">
        <v>819</v>
      </c>
    </row>
    <row r="242" spans="1:37" ht="14.25" customHeight="1">
      <c r="A242" s="154">
        <f t="shared" si="47"/>
        <v>232</v>
      </c>
      <c r="B242" s="153" t="s">
        <v>1922</v>
      </c>
      <c r="C242" s="153" t="s">
        <v>823</v>
      </c>
      <c r="D242" s="153" t="s">
        <v>823</v>
      </c>
      <c r="E242" s="153" t="s">
        <v>1905</v>
      </c>
      <c r="F242" s="153" t="s">
        <v>1923</v>
      </c>
      <c r="G242" s="153" t="s">
        <v>1924</v>
      </c>
      <c r="H242" s="153" t="s">
        <v>1925</v>
      </c>
      <c r="I242" s="153" t="s">
        <v>1915</v>
      </c>
      <c r="J242" s="155" t="s">
        <v>1926</v>
      </c>
      <c r="K242" s="155" t="s">
        <v>761</v>
      </c>
      <c r="L242" s="156">
        <v>53.99</v>
      </c>
      <c r="M242" s="157">
        <v>53.99</v>
      </c>
      <c r="N242" s="156">
        <v>0</v>
      </c>
      <c r="O242" s="157">
        <v>0</v>
      </c>
      <c r="P242" s="158">
        <v>0</v>
      </c>
      <c r="Q242" s="146" t="s">
        <v>823</v>
      </c>
      <c r="R242" s="159"/>
      <c r="S242" s="146"/>
      <c r="T242" s="153" t="str">
        <f t="shared" si="48"/>
        <v>C4812A</v>
      </c>
      <c r="U242" s="153" t="str">
        <f t="shared" si="48"/>
        <v>11</v>
      </c>
      <c r="V242" s="153" t="str">
        <f t="shared" si="49"/>
        <v>1N</v>
      </c>
      <c r="W242" s="153" t="str">
        <f t="shared" si="50"/>
        <v>HP 11 magenta printkop</v>
      </c>
      <c r="X242" s="153" t="str">
        <f t="shared" si="51"/>
        <v>HP Business InkJet 1000/ 1100 series/ 1200 series/ 2200 series/2300 series/2600 series/ 2800 series,HP Color InkJet CP 1700,HP OfficeJet 9100 series,HP OfficeJet Pro K850 series</v>
      </c>
      <c r="Y242" s="155" t="str">
        <f t="shared" si="52"/>
        <v>88698857236</v>
      </c>
      <c r="Z242" s="155" t="str">
        <f t="shared" si="52"/>
        <v/>
      </c>
      <c r="AA242" s="156">
        <f t="shared" si="53"/>
        <v>53.99</v>
      </c>
      <c r="AB242" s="157">
        <f t="shared" si="54"/>
        <v>53.99</v>
      </c>
      <c r="AC242" s="158">
        <f t="shared" si="55"/>
        <v>0</v>
      </c>
      <c r="AE242" s="90" t="s">
        <v>828</v>
      </c>
      <c r="AF242" s="90" t="s">
        <v>819</v>
      </c>
      <c r="AG242" s="160" t="s">
        <v>807</v>
      </c>
      <c r="AH242" s="90" t="s">
        <v>820</v>
      </c>
      <c r="AI242" s="90" t="s">
        <v>819</v>
      </c>
    </row>
    <row r="243" spans="1:37" ht="14.25" customHeight="1">
      <c r="A243" s="154">
        <f t="shared" si="47"/>
        <v>233</v>
      </c>
      <c r="B243" s="153" t="s">
        <v>1927</v>
      </c>
      <c r="C243" s="153" t="s">
        <v>823</v>
      </c>
      <c r="D243" s="153" t="s">
        <v>823</v>
      </c>
      <c r="E243" s="153" t="s">
        <v>1905</v>
      </c>
      <c r="F243" s="153" t="s">
        <v>1928</v>
      </c>
      <c r="G243" s="153" t="s">
        <v>1929</v>
      </c>
      <c r="H243" s="153" t="s">
        <v>1930</v>
      </c>
      <c r="I243" s="153" t="s">
        <v>1915</v>
      </c>
      <c r="J243" s="155" t="s">
        <v>1931</v>
      </c>
      <c r="K243" s="155" t="s">
        <v>761</v>
      </c>
      <c r="L243" s="156">
        <v>53.99</v>
      </c>
      <c r="M243" s="157">
        <v>53.99</v>
      </c>
      <c r="N243" s="156">
        <v>0</v>
      </c>
      <c r="O243" s="157">
        <v>0</v>
      </c>
      <c r="P243" s="158">
        <v>0</v>
      </c>
      <c r="Q243" s="146" t="s">
        <v>823</v>
      </c>
      <c r="R243" s="159"/>
      <c r="S243" s="146"/>
      <c r="T243" s="153" t="str">
        <f t="shared" si="48"/>
        <v>C4813A</v>
      </c>
      <c r="U243" s="153" t="str">
        <f t="shared" si="48"/>
        <v>11</v>
      </c>
      <c r="V243" s="153" t="str">
        <f t="shared" si="49"/>
        <v>1N</v>
      </c>
      <c r="W243" s="153" t="str">
        <f t="shared" si="50"/>
        <v>HP 11 gele printkop</v>
      </c>
      <c r="X243" s="153" t="str">
        <f t="shared" si="51"/>
        <v>HP Business InkJet 1000/ 1100 series/ 1200 series/ 2200 series/2300 series/2600 series/ 2800 series,HP Color InkJet CP 1700,HP OfficeJet 9100 series,HP OfficeJet Pro K850 series</v>
      </c>
      <c r="Y243" s="155" t="str">
        <f t="shared" si="52"/>
        <v>88698857243</v>
      </c>
      <c r="Z243" s="155" t="str">
        <f t="shared" si="52"/>
        <v/>
      </c>
      <c r="AA243" s="156">
        <f t="shared" si="53"/>
        <v>53.99</v>
      </c>
      <c r="AB243" s="157">
        <f t="shared" si="54"/>
        <v>53.99</v>
      </c>
      <c r="AC243" s="158">
        <f t="shared" si="55"/>
        <v>0</v>
      </c>
      <c r="AE243" s="90" t="s">
        <v>828</v>
      </c>
      <c r="AF243" s="90" t="s">
        <v>819</v>
      </c>
      <c r="AG243" s="160" t="s">
        <v>807</v>
      </c>
      <c r="AH243" s="90" t="s">
        <v>820</v>
      </c>
      <c r="AI243" s="90" t="s">
        <v>819</v>
      </c>
    </row>
    <row r="244" spans="1:37" ht="14.25" customHeight="1">
      <c r="A244" s="154">
        <f t="shared" si="47"/>
        <v>234</v>
      </c>
      <c r="B244" s="153" t="s">
        <v>1932</v>
      </c>
      <c r="C244" s="153" t="s">
        <v>823</v>
      </c>
      <c r="D244" s="153" t="s">
        <v>823</v>
      </c>
      <c r="E244" s="153" t="s">
        <v>1905</v>
      </c>
      <c r="F244" s="153" t="s">
        <v>1933</v>
      </c>
      <c r="G244" s="153" t="s">
        <v>1934</v>
      </c>
      <c r="H244" s="153" t="s">
        <v>1935</v>
      </c>
      <c r="I244" s="153" t="s">
        <v>1915</v>
      </c>
      <c r="J244" s="155" t="s">
        <v>1936</v>
      </c>
      <c r="K244" s="155" t="s">
        <v>761</v>
      </c>
      <c r="L244" s="156">
        <v>53.99</v>
      </c>
      <c r="M244" s="157">
        <v>53.99</v>
      </c>
      <c r="N244" s="156">
        <v>0</v>
      </c>
      <c r="O244" s="157">
        <v>0</v>
      </c>
      <c r="P244" s="158">
        <v>0</v>
      </c>
      <c r="Q244" s="146" t="s">
        <v>823</v>
      </c>
      <c r="R244" s="159"/>
      <c r="S244" s="146"/>
      <c r="T244" s="153" t="str">
        <f t="shared" si="48"/>
        <v>C4836A</v>
      </c>
      <c r="U244" s="153" t="str">
        <f t="shared" si="48"/>
        <v>11</v>
      </c>
      <c r="V244" s="153" t="str">
        <f t="shared" si="49"/>
        <v>1N</v>
      </c>
      <c r="W244" s="153" t="str">
        <f t="shared" si="50"/>
        <v>HP 11 originele cyaan inktcartridge</v>
      </c>
      <c r="X244" s="153" t="str">
        <f t="shared" si="51"/>
        <v>HP Business InkJet 1000/ 1100 series/ 1200 series/ 2200 series/2300 series/2600 series/ 2800 series,HP Color InkJet CP 1700,HP OfficeJet 9100 series,HP OfficeJet Pro K850 series</v>
      </c>
      <c r="Y244" s="155" t="str">
        <f t="shared" si="52"/>
        <v>882780600799</v>
      </c>
      <c r="Z244" s="155" t="str">
        <f t="shared" si="52"/>
        <v/>
      </c>
      <c r="AA244" s="156">
        <f t="shared" si="53"/>
        <v>53.99</v>
      </c>
      <c r="AB244" s="157">
        <f t="shared" si="54"/>
        <v>53.99</v>
      </c>
      <c r="AC244" s="158">
        <f t="shared" si="55"/>
        <v>0</v>
      </c>
      <c r="AE244" s="90" t="s">
        <v>819</v>
      </c>
      <c r="AF244" s="90" t="s">
        <v>819</v>
      </c>
      <c r="AG244" s="160" t="s">
        <v>807</v>
      </c>
      <c r="AH244" s="90" t="s">
        <v>820</v>
      </c>
      <c r="AI244" s="90" t="s">
        <v>819</v>
      </c>
    </row>
    <row r="245" spans="1:37" ht="14.25" customHeight="1">
      <c r="A245" s="154">
        <f t="shared" si="47"/>
        <v>235</v>
      </c>
      <c r="B245" s="153" t="s">
        <v>1937</v>
      </c>
      <c r="C245" s="153" t="s">
        <v>823</v>
      </c>
      <c r="D245" s="153" t="s">
        <v>823</v>
      </c>
      <c r="E245" s="153" t="s">
        <v>1905</v>
      </c>
      <c r="F245" s="153" t="s">
        <v>1938</v>
      </c>
      <c r="G245" s="153" t="s">
        <v>1939</v>
      </c>
      <c r="H245" s="153" t="s">
        <v>1940</v>
      </c>
      <c r="I245" s="153" t="s">
        <v>1915</v>
      </c>
      <c r="J245" s="155" t="s">
        <v>1941</v>
      </c>
      <c r="K245" s="155" t="s">
        <v>761</v>
      </c>
      <c r="L245" s="156">
        <v>53.99</v>
      </c>
      <c r="M245" s="157">
        <v>53.99</v>
      </c>
      <c r="N245" s="156">
        <v>0</v>
      </c>
      <c r="O245" s="157">
        <v>0</v>
      </c>
      <c r="P245" s="158">
        <v>0</v>
      </c>
      <c r="Q245" s="146" t="s">
        <v>823</v>
      </c>
      <c r="R245" s="159"/>
      <c r="S245" s="146"/>
      <c r="T245" s="153" t="str">
        <f t="shared" si="48"/>
        <v>C4837A</v>
      </c>
      <c r="U245" s="153" t="str">
        <f t="shared" si="48"/>
        <v>11</v>
      </c>
      <c r="V245" s="153" t="str">
        <f t="shared" si="49"/>
        <v>1N</v>
      </c>
      <c r="W245" s="153" t="str">
        <f t="shared" si="50"/>
        <v>HP 11 originele magenta inktcartridge</v>
      </c>
      <c r="X245" s="153" t="str">
        <f t="shared" si="51"/>
        <v>HP Business InkJet 1000/ 1100 series/ 1200 series/ 2200 series/2300 series/2600 series/ 2800 series,HP Color InkJet CP 1700,HP OfficeJet 9100 series,HP OfficeJet Pro K850 series</v>
      </c>
      <c r="Y245" s="155" t="str">
        <f t="shared" si="52"/>
        <v>882780600805</v>
      </c>
      <c r="Z245" s="155" t="str">
        <f t="shared" si="52"/>
        <v/>
      </c>
      <c r="AA245" s="156">
        <f t="shared" si="53"/>
        <v>53.99</v>
      </c>
      <c r="AB245" s="157">
        <f t="shared" si="54"/>
        <v>53.99</v>
      </c>
      <c r="AC245" s="158">
        <f t="shared" si="55"/>
        <v>0</v>
      </c>
      <c r="AE245" s="90" t="s">
        <v>819</v>
      </c>
      <c r="AF245" s="90" t="s">
        <v>819</v>
      </c>
      <c r="AG245" s="160" t="s">
        <v>807</v>
      </c>
      <c r="AH245" s="90" t="s">
        <v>820</v>
      </c>
      <c r="AI245" s="90" t="s">
        <v>819</v>
      </c>
    </row>
    <row r="246" spans="1:37" ht="14.25" customHeight="1">
      <c r="A246" s="154">
        <f t="shared" si="47"/>
        <v>236</v>
      </c>
      <c r="B246" s="153" t="s">
        <v>1942</v>
      </c>
      <c r="C246" s="153" t="s">
        <v>823</v>
      </c>
      <c r="D246" s="153" t="s">
        <v>823</v>
      </c>
      <c r="E246" s="153" t="s">
        <v>1905</v>
      </c>
      <c r="F246" s="153" t="s">
        <v>1943</v>
      </c>
      <c r="G246" s="153" t="s">
        <v>1944</v>
      </c>
      <c r="H246" s="153" t="s">
        <v>1945</v>
      </c>
      <c r="I246" s="153" t="s">
        <v>1915</v>
      </c>
      <c r="J246" s="155" t="s">
        <v>1946</v>
      </c>
      <c r="K246" s="155" t="s">
        <v>761</v>
      </c>
      <c r="L246" s="156">
        <v>53.99</v>
      </c>
      <c r="M246" s="157">
        <v>53.99</v>
      </c>
      <c r="N246" s="156">
        <v>0</v>
      </c>
      <c r="O246" s="157">
        <v>0</v>
      </c>
      <c r="P246" s="158">
        <v>0</v>
      </c>
      <c r="Q246" s="146" t="s">
        <v>823</v>
      </c>
      <c r="R246" s="159"/>
      <c r="S246" s="146"/>
      <c r="T246" s="153" t="str">
        <f t="shared" si="48"/>
        <v>C4838A</v>
      </c>
      <c r="U246" s="153" t="str">
        <f t="shared" si="48"/>
        <v>11</v>
      </c>
      <c r="V246" s="153" t="str">
        <f t="shared" si="49"/>
        <v>1N</v>
      </c>
      <c r="W246" s="153" t="str">
        <f t="shared" si="50"/>
        <v>HP 11 originele gele inktcartridge</v>
      </c>
      <c r="X246" s="153" t="str">
        <f t="shared" si="51"/>
        <v>HP Business InkJet 1000/ 1100 series/ 1200 series/ 2200 series/2300 series/2600 series/ 2800 series,HP Color InkJet CP 1700,HP OfficeJet 9100 series,HP OfficeJet Pro K850 series</v>
      </c>
      <c r="Y246" s="155" t="str">
        <f t="shared" si="52"/>
        <v>882780600812</v>
      </c>
      <c r="Z246" s="155" t="str">
        <f t="shared" si="52"/>
        <v/>
      </c>
      <c r="AA246" s="156">
        <f t="shared" si="53"/>
        <v>53.99</v>
      </c>
      <c r="AB246" s="157">
        <f t="shared" si="54"/>
        <v>53.99</v>
      </c>
      <c r="AC246" s="158">
        <f t="shared" si="55"/>
        <v>0</v>
      </c>
      <c r="AE246" s="90" t="s">
        <v>819</v>
      </c>
      <c r="AF246" s="90" t="s">
        <v>819</v>
      </c>
      <c r="AG246" s="160" t="s">
        <v>807</v>
      </c>
      <c r="AH246" s="90" t="s">
        <v>820</v>
      </c>
      <c r="AI246" s="90" t="s">
        <v>819</v>
      </c>
    </row>
    <row r="247" spans="1:37" ht="14.25" customHeight="1">
      <c r="A247" s="154">
        <f t="shared" si="47"/>
        <v>237</v>
      </c>
      <c r="B247" s="153" t="s">
        <v>1947</v>
      </c>
      <c r="C247" s="153" t="s">
        <v>1263</v>
      </c>
      <c r="D247" s="153" t="s">
        <v>1263</v>
      </c>
      <c r="E247" s="161" t="s">
        <v>1905</v>
      </c>
      <c r="F247" s="153" t="s">
        <v>1948</v>
      </c>
      <c r="G247" s="153" t="s">
        <v>1949</v>
      </c>
      <c r="H247" s="153" t="s">
        <v>1950</v>
      </c>
      <c r="I247" s="153" t="s">
        <v>1951</v>
      </c>
      <c r="J247" s="155" t="s">
        <v>1952</v>
      </c>
      <c r="K247" s="155" t="s">
        <v>761</v>
      </c>
      <c r="L247" s="156">
        <v>46.99</v>
      </c>
      <c r="M247" s="157">
        <v>46.99</v>
      </c>
      <c r="N247" s="156">
        <v>0</v>
      </c>
      <c r="O247" s="157">
        <v>0</v>
      </c>
      <c r="P247" s="158">
        <v>0</v>
      </c>
      <c r="Q247" s="146" t="s">
        <v>1263</v>
      </c>
      <c r="R247" s="159"/>
      <c r="S247" s="146"/>
      <c r="T247" s="153" t="str">
        <f t="shared" si="48"/>
        <v>C6615DE</v>
      </c>
      <c r="U247" s="153" t="str">
        <f t="shared" si="48"/>
        <v>15</v>
      </c>
      <c r="V247" s="153" t="str">
        <f t="shared" si="49"/>
        <v>1N</v>
      </c>
      <c r="W247" s="153" t="str">
        <f t="shared" si="50"/>
        <v>HP 15 grote originele zwarte inktcartridge</v>
      </c>
      <c r="X247" s="153" t="str">
        <f t="shared" si="51"/>
        <v>HP DeskJet 3810/3816/3820/3822 series/ 810c/ 816c/825c/840c/843c/845c/ 916c/920c/940c,HP OfficeJet 5110/v30/v40/v45,HP Color Copier 310,HP PSC 750/950,Fax 1230</v>
      </c>
      <c r="Y247" s="155" t="str">
        <f t="shared" si="52"/>
        <v>884962825884</v>
      </c>
      <c r="Z247" s="155" t="str">
        <f t="shared" si="52"/>
        <v/>
      </c>
      <c r="AA247" s="156">
        <f t="shared" si="53"/>
        <v>46.99</v>
      </c>
      <c r="AB247" s="157">
        <f t="shared" si="54"/>
        <v>46.99</v>
      </c>
      <c r="AC247" s="158">
        <f t="shared" si="55"/>
        <v>0</v>
      </c>
      <c r="AE247" s="90" t="s">
        <v>819</v>
      </c>
      <c r="AF247" s="90" t="s">
        <v>819</v>
      </c>
      <c r="AG247" s="160" t="s">
        <v>807</v>
      </c>
      <c r="AH247" s="90" t="s">
        <v>820</v>
      </c>
      <c r="AI247" s="90" t="s">
        <v>819</v>
      </c>
      <c r="AJ247" s="89"/>
      <c r="AK247" s="89"/>
    </row>
    <row r="248" spans="1:37" ht="14.25" customHeight="1">
      <c r="A248" s="154">
        <f t="shared" si="47"/>
        <v>238</v>
      </c>
      <c r="B248" s="153" t="s">
        <v>1953</v>
      </c>
      <c r="C248" s="153" t="s">
        <v>1954</v>
      </c>
      <c r="D248" s="153" t="s">
        <v>1954</v>
      </c>
      <c r="E248" s="153" t="s">
        <v>1905</v>
      </c>
      <c r="F248" s="153" t="s">
        <v>1955</v>
      </c>
      <c r="G248" s="153" t="s">
        <v>1956</v>
      </c>
      <c r="H248" s="153" t="s">
        <v>1957</v>
      </c>
      <c r="I248" s="153" t="s">
        <v>1958</v>
      </c>
      <c r="J248" s="155" t="s">
        <v>1959</v>
      </c>
      <c r="K248" s="155" t="s">
        <v>761</v>
      </c>
      <c r="L248" s="156">
        <v>52.99</v>
      </c>
      <c r="M248" s="157">
        <v>52.99</v>
      </c>
      <c r="N248" s="156">
        <v>0</v>
      </c>
      <c r="O248" s="157">
        <v>0</v>
      </c>
      <c r="P248" s="158">
        <v>0</v>
      </c>
      <c r="Q248" s="146" t="s">
        <v>1954</v>
      </c>
      <c r="R248" s="159"/>
      <c r="S248" s="146"/>
      <c r="T248" s="153" t="str">
        <f t="shared" si="48"/>
        <v>C6625A</v>
      </c>
      <c r="U248" s="153" t="str">
        <f t="shared" si="48"/>
        <v>17</v>
      </c>
      <c r="V248" s="153" t="str">
        <f t="shared" si="49"/>
        <v>1N</v>
      </c>
      <c r="W248" s="153" t="str">
        <f t="shared" si="50"/>
        <v>HP 17 originele drie-kleuren inktcartridge</v>
      </c>
      <c r="X248" s="153" t="str">
        <f t="shared" si="51"/>
        <v>HP DeskJet 825c/840c/843/845c</v>
      </c>
      <c r="Y248" s="155" t="str">
        <f t="shared" si="52"/>
        <v>882780600782</v>
      </c>
      <c r="Z248" s="155" t="str">
        <f t="shared" si="52"/>
        <v/>
      </c>
      <c r="AA248" s="156">
        <f t="shared" si="53"/>
        <v>52.99</v>
      </c>
      <c r="AB248" s="157">
        <f t="shared" si="54"/>
        <v>52.99</v>
      </c>
      <c r="AC248" s="158">
        <f t="shared" si="55"/>
        <v>0</v>
      </c>
      <c r="AE248" s="90" t="s">
        <v>819</v>
      </c>
      <c r="AF248" s="90" t="s">
        <v>819</v>
      </c>
      <c r="AG248" s="160" t="s">
        <v>807</v>
      </c>
      <c r="AH248" s="90" t="s">
        <v>820</v>
      </c>
      <c r="AI248" s="90" t="s">
        <v>819</v>
      </c>
      <c r="AJ248" s="89"/>
      <c r="AK248" s="89"/>
    </row>
    <row r="249" spans="1:37" ht="14.25" customHeight="1">
      <c r="A249" s="154">
        <f t="shared" si="47"/>
        <v>239</v>
      </c>
      <c r="B249" s="153" t="s">
        <v>1960</v>
      </c>
      <c r="C249" s="153" t="s">
        <v>1961</v>
      </c>
      <c r="D249" s="153" t="s">
        <v>1961</v>
      </c>
      <c r="E249" s="153" t="s">
        <v>1905</v>
      </c>
      <c r="F249" s="153" t="s">
        <v>1962</v>
      </c>
      <c r="G249" s="153" t="s">
        <v>1963</v>
      </c>
      <c r="H249" s="153" t="s">
        <v>1964</v>
      </c>
      <c r="I249" s="153" t="s">
        <v>1965</v>
      </c>
      <c r="J249" s="155" t="s">
        <v>1966</v>
      </c>
      <c r="K249" s="155" t="s">
        <v>1967</v>
      </c>
      <c r="L249" s="156">
        <v>21.99</v>
      </c>
      <c r="M249" s="157">
        <v>21.99</v>
      </c>
      <c r="N249" s="156">
        <v>0</v>
      </c>
      <c r="O249" s="157">
        <v>0</v>
      </c>
      <c r="P249" s="158">
        <v>0</v>
      </c>
      <c r="Q249" s="146" t="s">
        <v>1961</v>
      </c>
      <c r="R249" s="159"/>
      <c r="S249" s="146"/>
      <c r="T249" s="153" t="str">
        <f t="shared" si="48"/>
        <v>C9351AE</v>
      </c>
      <c r="U249" s="153" t="str">
        <f t="shared" si="48"/>
        <v>21</v>
      </c>
      <c r="V249" s="153" t="str">
        <f t="shared" si="49"/>
        <v>1N</v>
      </c>
      <c r="W249" s="153" t="str">
        <f t="shared" si="50"/>
        <v>HP 21 originele zwarte inktcartridge</v>
      </c>
      <c r="X249" s="153" t="str">
        <f t="shared" si="51"/>
        <v>HP DeskJet 3920/3940/ D1360/ D1460/ D1470/ D2360/ D2460/ F2180/ F2187/ F380/ F4172/ F4180/ F4190,HP OfficeJet 4315/4355/J5520,HP PSC 1402/1410/1415/1417</v>
      </c>
      <c r="Y249" s="155" t="str">
        <f t="shared" si="52"/>
        <v>829160941332</v>
      </c>
      <c r="Z249" s="155" t="str">
        <f t="shared" si="52"/>
        <v>884962834312</v>
      </c>
      <c r="AA249" s="156">
        <f t="shared" si="53"/>
        <v>21.99</v>
      </c>
      <c r="AB249" s="157">
        <f t="shared" si="54"/>
        <v>21.99</v>
      </c>
      <c r="AC249" s="158">
        <f t="shared" si="55"/>
        <v>0</v>
      </c>
      <c r="AE249" s="90" t="s">
        <v>819</v>
      </c>
      <c r="AF249" s="90" t="s">
        <v>819</v>
      </c>
      <c r="AG249" s="160" t="s">
        <v>807</v>
      </c>
      <c r="AH249" s="90" t="s">
        <v>820</v>
      </c>
      <c r="AI249" s="90" t="s">
        <v>819</v>
      </c>
      <c r="AJ249" s="89"/>
      <c r="AK249" s="89"/>
    </row>
    <row r="250" spans="1:37" ht="14.25" customHeight="1">
      <c r="A250" s="154">
        <f t="shared" si="47"/>
        <v>240</v>
      </c>
      <c r="B250" s="153" t="s">
        <v>1968</v>
      </c>
      <c r="C250" s="153" t="s">
        <v>1969</v>
      </c>
      <c r="D250" s="153" t="s">
        <v>1961</v>
      </c>
      <c r="E250" s="161" t="s">
        <v>1905</v>
      </c>
      <c r="F250" s="153" t="s">
        <v>1970</v>
      </c>
      <c r="G250" s="153" t="s">
        <v>1971</v>
      </c>
      <c r="H250" s="153" t="s">
        <v>1972</v>
      </c>
      <c r="I250" s="153" t="s">
        <v>1965</v>
      </c>
      <c r="J250" s="155" t="s">
        <v>1973</v>
      </c>
      <c r="K250" s="155" t="s">
        <v>1974</v>
      </c>
      <c r="L250" s="156">
        <v>35.99</v>
      </c>
      <c r="M250" s="157">
        <v>35.99</v>
      </c>
      <c r="N250" s="156">
        <v>0</v>
      </c>
      <c r="O250" s="157">
        <v>0</v>
      </c>
      <c r="P250" s="158">
        <v>0</v>
      </c>
      <c r="Q250" s="146" t="s">
        <v>1969</v>
      </c>
      <c r="R250" s="159"/>
      <c r="S250" s="146"/>
      <c r="T250" s="153" t="str">
        <f t="shared" si="48"/>
        <v>C9351CE</v>
      </c>
      <c r="U250" s="153" t="str">
        <f t="shared" si="48"/>
        <v>21XL</v>
      </c>
      <c r="V250" s="153" t="str">
        <f t="shared" si="49"/>
        <v>1N</v>
      </c>
      <c r="W250" s="153" t="str">
        <f t="shared" si="50"/>
        <v>HP 21XL originele high-capacity zwarte inktcartridge</v>
      </c>
      <c r="X250" s="153" t="str">
        <f t="shared" si="51"/>
        <v>HP DeskJet 3920/3940/ D1360/ D1460/ D1470/ D2360/ D2460/ F2180/ F2187/ F380/ F4172/ F4180/ F4190,HP OfficeJet 4315/4355/J5520,HP PSC 1402/1410/1415/1417</v>
      </c>
      <c r="Y250" s="155" t="str">
        <f t="shared" si="52"/>
        <v>884420028963</v>
      </c>
      <c r="Z250" s="155" t="str">
        <f t="shared" si="52"/>
        <v>884962834329</v>
      </c>
      <c r="AA250" s="156">
        <f t="shared" si="53"/>
        <v>35.99</v>
      </c>
      <c r="AB250" s="157">
        <f t="shared" si="54"/>
        <v>35.99</v>
      </c>
      <c r="AC250" s="158">
        <f t="shared" si="55"/>
        <v>0</v>
      </c>
      <c r="AE250" s="90" t="s">
        <v>819</v>
      </c>
      <c r="AF250" s="90" t="s">
        <v>819</v>
      </c>
      <c r="AG250" s="160" t="s">
        <v>807</v>
      </c>
      <c r="AH250" s="90" t="s">
        <v>820</v>
      </c>
      <c r="AI250" s="90" t="s">
        <v>819</v>
      </c>
      <c r="AJ250" s="89"/>
      <c r="AK250" s="89"/>
    </row>
    <row r="251" spans="1:37" ht="14.25" customHeight="1">
      <c r="A251" s="154">
        <f t="shared" si="47"/>
        <v>241</v>
      </c>
      <c r="B251" s="153" t="s">
        <v>1975</v>
      </c>
      <c r="C251" s="153" t="s">
        <v>1976</v>
      </c>
      <c r="D251" s="153" t="s">
        <v>1961</v>
      </c>
      <c r="E251" s="153" t="s">
        <v>1905</v>
      </c>
      <c r="F251" s="153" t="s">
        <v>1977</v>
      </c>
      <c r="G251" s="153" t="s">
        <v>1978</v>
      </c>
      <c r="H251" s="153" t="s">
        <v>1979</v>
      </c>
      <c r="I251" s="153" t="s">
        <v>1980</v>
      </c>
      <c r="J251" s="155" t="s">
        <v>1981</v>
      </c>
      <c r="K251" s="155" t="s">
        <v>1982</v>
      </c>
      <c r="L251" s="156">
        <v>39.99</v>
      </c>
      <c r="M251" s="157">
        <v>39.99</v>
      </c>
      <c r="N251" s="156">
        <v>0</v>
      </c>
      <c r="O251" s="157">
        <v>0</v>
      </c>
      <c r="P251" s="158">
        <v>0</v>
      </c>
      <c r="Q251" s="146" t="s">
        <v>1961</v>
      </c>
      <c r="R251" s="159"/>
      <c r="S251" s="146"/>
      <c r="T251" s="153" t="str">
        <f t="shared" si="48"/>
        <v>SD367AE</v>
      </c>
      <c r="U251" s="153" t="str">
        <f t="shared" si="48"/>
        <v>21/22</v>
      </c>
      <c r="V251" s="153" t="str">
        <f t="shared" si="49"/>
        <v>1N</v>
      </c>
      <c r="W251" s="153" t="str">
        <f t="shared" si="50"/>
        <v>HP 21 originele zwarte/22 drie-kleuren inktcartridges, 2-pack</v>
      </c>
      <c r="X251" s="153" t="str">
        <f t="shared" si="51"/>
        <v>HP DeskJet 3940/D2360/F380 HP OfficeJet 4315/4355/5610/5615 PSC1410</v>
      </c>
      <c r="Y251" s="155" t="str">
        <f t="shared" si="52"/>
        <v>883585651719</v>
      </c>
      <c r="Z251" s="155" t="str">
        <f t="shared" si="52"/>
        <v>884962839034</v>
      </c>
      <c r="AA251" s="156">
        <f t="shared" si="53"/>
        <v>39.99</v>
      </c>
      <c r="AB251" s="157">
        <f t="shared" si="54"/>
        <v>39.99</v>
      </c>
      <c r="AC251" s="158">
        <f t="shared" si="55"/>
        <v>0</v>
      </c>
      <c r="AE251" s="90" t="s">
        <v>819</v>
      </c>
      <c r="AF251" s="90" t="s">
        <v>819</v>
      </c>
      <c r="AG251" s="160" t="s">
        <v>807</v>
      </c>
      <c r="AH251" s="90" t="s">
        <v>820</v>
      </c>
      <c r="AI251" s="90" t="s">
        <v>819</v>
      </c>
      <c r="AJ251" s="89"/>
      <c r="AK251" s="89"/>
    </row>
    <row r="252" spans="1:37" ht="14.25" customHeight="1">
      <c r="A252" s="154">
        <f t="shared" si="47"/>
        <v>242</v>
      </c>
      <c r="B252" s="153" t="s">
        <v>1983</v>
      </c>
      <c r="C252" s="153" t="s">
        <v>1984</v>
      </c>
      <c r="D252" s="153" t="s">
        <v>1984</v>
      </c>
      <c r="E252" s="153" t="s">
        <v>1905</v>
      </c>
      <c r="F252" s="153" t="s">
        <v>1985</v>
      </c>
      <c r="G252" s="153" t="s">
        <v>1986</v>
      </c>
      <c r="H252" s="153" t="s">
        <v>1987</v>
      </c>
      <c r="I252" s="153" t="s">
        <v>1988</v>
      </c>
      <c r="J252" s="155" t="s">
        <v>1989</v>
      </c>
      <c r="K252" s="155" t="s">
        <v>1990</v>
      </c>
      <c r="L252" s="156">
        <v>27.99</v>
      </c>
      <c r="M252" s="157">
        <v>27.99</v>
      </c>
      <c r="N252" s="156">
        <v>0</v>
      </c>
      <c r="O252" s="157">
        <v>0</v>
      </c>
      <c r="P252" s="158">
        <v>0</v>
      </c>
      <c r="Q252" s="146" t="s">
        <v>1984</v>
      </c>
      <c r="R252" s="159"/>
      <c r="S252" s="146"/>
      <c r="T252" s="153" t="str">
        <f t="shared" si="48"/>
        <v>C9352AE</v>
      </c>
      <c r="U252" s="153" t="str">
        <f t="shared" si="48"/>
        <v>22</v>
      </c>
      <c r="V252" s="153" t="str">
        <f t="shared" si="49"/>
        <v>1N</v>
      </c>
      <c r="W252" s="153" t="str">
        <f t="shared" si="50"/>
        <v>HP 22 originele drie-kleuren inktcartridge</v>
      </c>
      <c r="X252" s="153" t="str">
        <f t="shared" si="51"/>
        <v>HP DeskJet 3920/3940/ D1360/ D1460/D2360/ D2460/ F2180/ F2187/ F380/ F4172/ F4180/ F4190,HP OfficeJet 4315/4355/5605/5610/5615/J5520,HP PSC 1402/1410/1415/1417</v>
      </c>
      <c r="Y252" s="155" t="str">
        <f t="shared" si="52"/>
        <v>829160941394</v>
      </c>
      <c r="Z252" s="155" t="str">
        <f t="shared" si="52"/>
        <v>884962834336</v>
      </c>
      <c r="AA252" s="156">
        <f t="shared" si="53"/>
        <v>27.99</v>
      </c>
      <c r="AB252" s="157">
        <f t="shared" si="54"/>
        <v>27.99</v>
      </c>
      <c r="AC252" s="158">
        <f t="shared" si="55"/>
        <v>0</v>
      </c>
      <c r="AE252" s="90" t="s">
        <v>819</v>
      </c>
      <c r="AF252" s="90" t="s">
        <v>819</v>
      </c>
      <c r="AG252" s="160" t="s">
        <v>807</v>
      </c>
      <c r="AH252" s="90" t="s">
        <v>820</v>
      </c>
      <c r="AI252" s="90" t="s">
        <v>819</v>
      </c>
      <c r="AJ252" s="89"/>
      <c r="AK252" s="89"/>
    </row>
    <row r="253" spans="1:37" ht="14.25" customHeight="1">
      <c r="A253" s="154">
        <f t="shared" si="47"/>
        <v>243</v>
      </c>
      <c r="B253" s="153" t="s">
        <v>1991</v>
      </c>
      <c r="C253" s="153" t="s">
        <v>1992</v>
      </c>
      <c r="D253" s="153" t="s">
        <v>1984</v>
      </c>
      <c r="E253" s="153" t="s">
        <v>1905</v>
      </c>
      <c r="F253" s="153" t="s">
        <v>1993</v>
      </c>
      <c r="G253" s="153" t="s">
        <v>1994</v>
      </c>
      <c r="H253" s="153" t="s">
        <v>1995</v>
      </c>
      <c r="I253" s="153" t="s">
        <v>1988</v>
      </c>
      <c r="J253" s="155" t="s">
        <v>1996</v>
      </c>
      <c r="K253" s="155" t="s">
        <v>1997</v>
      </c>
      <c r="L253" s="156">
        <v>38.99</v>
      </c>
      <c r="M253" s="157">
        <v>38.99</v>
      </c>
      <c r="N253" s="156">
        <v>0</v>
      </c>
      <c r="O253" s="157">
        <v>0</v>
      </c>
      <c r="P253" s="158">
        <v>0</v>
      </c>
      <c r="Q253" s="146" t="s">
        <v>1992</v>
      </c>
      <c r="R253" s="159"/>
      <c r="S253" s="146"/>
      <c r="T253" s="153" t="str">
        <f t="shared" si="48"/>
        <v>C9352CE</v>
      </c>
      <c r="U253" s="153" t="str">
        <f t="shared" si="48"/>
        <v>22XL</v>
      </c>
      <c r="V253" s="153" t="str">
        <f t="shared" si="49"/>
        <v>1N</v>
      </c>
      <c r="W253" s="153" t="str">
        <f t="shared" si="50"/>
        <v>HP 22XL originele high-capacity drie-kleuren inktcartridge</v>
      </c>
      <c r="X253" s="153" t="str">
        <f t="shared" si="51"/>
        <v>HP DeskJet 3920/3940/ D1360/ D1460/D2360/ D2460/ F2180/ F2187/ F380/ F4172/ F4180/ F4190,HP OfficeJet 4315/4355/5605/5610/5615/J5520,HP PSC 1402/1410/1415/1417</v>
      </c>
      <c r="Y253" s="155" t="str">
        <f t="shared" si="52"/>
        <v>884420029083</v>
      </c>
      <c r="Z253" s="155" t="str">
        <f t="shared" si="52"/>
        <v>884962834343</v>
      </c>
      <c r="AA253" s="156">
        <f t="shared" si="53"/>
        <v>38.99</v>
      </c>
      <c r="AB253" s="157">
        <f t="shared" si="54"/>
        <v>38.99</v>
      </c>
      <c r="AC253" s="158">
        <f t="shared" si="55"/>
        <v>0</v>
      </c>
      <c r="AE253" s="90" t="s">
        <v>819</v>
      </c>
      <c r="AF253" s="90" t="s">
        <v>819</v>
      </c>
      <c r="AG253" s="160" t="s">
        <v>807</v>
      </c>
      <c r="AH253" s="90" t="s">
        <v>820</v>
      </c>
      <c r="AI253" s="90" t="s">
        <v>819</v>
      </c>
      <c r="AJ253" s="89"/>
      <c r="AK253" s="89"/>
    </row>
    <row r="254" spans="1:37" ht="14.25" customHeight="1">
      <c r="A254" s="154">
        <f t="shared" si="47"/>
        <v>244</v>
      </c>
      <c r="B254" s="153" t="s">
        <v>1998</v>
      </c>
      <c r="C254" s="153" t="s">
        <v>1999</v>
      </c>
      <c r="D254" s="153" t="s">
        <v>1999</v>
      </c>
      <c r="E254" s="153" t="s">
        <v>1905</v>
      </c>
      <c r="F254" s="153" t="s">
        <v>2000</v>
      </c>
      <c r="G254" s="153" t="s">
        <v>2001</v>
      </c>
      <c r="H254" s="153" t="s">
        <v>2002</v>
      </c>
      <c r="I254" s="153" t="s">
        <v>2003</v>
      </c>
      <c r="J254" s="155" t="s">
        <v>2004</v>
      </c>
      <c r="K254" s="155" t="s">
        <v>761</v>
      </c>
      <c r="L254" s="156">
        <v>57.99</v>
      </c>
      <c r="M254" s="157">
        <v>57.99</v>
      </c>
      <c r="N254" s="156">
        <v>0</v>
      </c>
      <c r="O254" s="157">
        <v>0</v>
      </c>
      <c r="P254" s="158">
        <v>0</v>
      </c>
      <c r="Q254" s="146" t="s">
        <v>1999</v>
      </c>
      <c r="R254" s="159"/>
      <c r="S254" s="146"/>
      <c r="T254" s="153" t="str">
        <f t="shared" si="48"/>
        <v>C1823D</v>
      </c>
      <c r="U254" s="153" t="str">
        <f t="shared" si="48"/>
        <v>23</v>
      </c>
      <c r="V254" s="153" t="str">
        <f t="shared" si="49"/>
        <v>1N</v>
      </c>
      <c r="W254" s="153" t="str">
        <f t="shared" si="50"/>
        <v>HP 23 originele drie-kleuren inktcartridge</v>
      </c>
      <c r="X254" s="153" t="str">
        <f t="shared" si="51"/>
        <v>HP DeskJet 1120c/1125c/ 710c/720c/722c/815c/ 810c/ 880c/890c/895cxi,HP OfficeJet Pro 1170c/1175c,HP OfficeJet t45/t65/r45/r65,HP PSC 500</v>
      </c>
      <c r="Y254" s="155" t="str">
        <f t="shared" si="52"/>
        <v>88698687277</v>
      </c>
      <c r="Z254" s="155" t="str">
        <f t="shared" si="52"/>
        <v/>
      </c>
      <c r="AA254" s="156">
        <f t="shared" si="53"/>
        <v>57.99</v>
      </c>
      <c r="AB254" s="157">
        <f t="shared" si="54"/>
        <v>57.99</v>
      </c>
      <c r="AC254" s="158">
        <f t="shared" si="55"/>
        <v>0</v>
      </c>
      <c r="AE254" s="90" t="s">
        <v>819</v>
      </c>
      <c r="AF254" s="90" t="s">
        <v>819</v>
      </c>
      <c r="AG254" s="160" t="s">
        <v>807</v>
      </c>
      <c r="AH254" s="90" t="s">
        <v>820</v>
      </c>
      <c r="AI254" s="90" t="s">
        <v>819</v>
      </c>
    </row>
    <row r="255" spans="1:37" ht="14.25" customHeight="1">
      <c r="A255" s="154">
        <f t="shared" si="47"/>
        <v>245</v>
      </c>
      <c r="B255" s="153" t="s">
        <v>2005</v>
      </c>
      <c r="C255" s="153" t="s">
        <v>2006</v>
      </c>
      <c r="D255" s="153" t="s">
        <v>2006</v>
      </c>
      <c r="E255" s="153" t="s">
        <v>1905</v>
      </c>
      <c r="F255" s="153" t="s">
        <v>2007</v>
      </c>
      <c r="G255" s="153" t="s">
        <v>2008</v>
      </c>
      <c r="H255" s="153" t="s">
        <v>2009</v>
      </c>
      <c r="I255" s="153" t="s">
        <v>2010</v>
      </c>
      <c r="J255" s="155" t="s">
        <v>2011</v>
      </c>
      <c r="K255" s="155" t="s">
        <v>2012</v>
      </c>
      <c r="L255" s="156">
        <v>29.99</v>
      </c>
      <c r="M255" s="157">
        <v>29.99</v>
      </c>
      <c r="N255" s="156">
        <v>0</v>
      </c>
      <c r="O255" s="157">
        <v>0</v>
      </c>
      <c r="P255" s="158">
        <v>0</v>
      </c>
      <c r="Q255" s="146" t="s">
        <v>2006</v>
      </c>
      <c r="R255" s="159"/>
      <c r="S255" s="146"/>
      <c r="T255" s="153" t="str">
        <f t="shared" si="48"/>
        <v>C8727AE</v>
      </c>
      <c r="U255" s="153" t="str">
        <f t="shared" si="48"/>
        <v>27</v>
      </c>
      <c r="V255" s="153" t="str">
        <f t="shared" si="49"/>
        <v>1N</v>
      </c>
      <c r="W255" s="153" t="str">
        <f t="shared" si="50"/>
        <v>HP 27 originele zwarte inktcartridge</v>
      </c>
      <c r="X255" s="153" t="str">
        <f t="shared" si="51"/>
        <v>HP DeskJet 3320/3325/3420/3425 series/ 3520/3535/3550/3745/ 3645/3647/3650/3845/ 5650/5652/5655/5850,HP OfficeJet 4212/4215/4219/4252/4255/6110/4315/4355/5605/5610/5615/J5520,HP PSC 1210/1213/1215/1217/1219/ 1311/1312/1315/1315s/1317</v>
      </c>
      <c r="Y255" s="155" t="str">
        <f t="shared" si="52"/>
        <v>808736152617</v>
      </c>
      <c r="Z255" s="155" t="str">
        <f t="shared" si="52"/>
        <v>884962834299</v>
      </c>
      <c r="AA255" s="156">
        <f t="shared" si="53"/>
        <v>29.99</v>
      </c>
      <c r="AB255" s="157">
        <f t="shared" si="54"/>
        <v>29.99</v>
      </c>
      <c r="AC255" s="158">
        <f t="shared" si="55"/>
        <v>0</v>
      </c>
      <c r="AE255" s="90" t="s">
        <v>819</v>
      </c>
      <c r="AF255" s="90" t="s">
        <v>819</v>
      </c>
      <c r="AG255" s="160" t="s">
        <v>807</v>
      </c>
      <c r="AH255" s="90" t="s">
        <v>820</v>
      </c>
      <c r="AI255" s="90" t="s">
        <v>819</v>
      </c>
    </row>
    <row r="256" spans="1:37" ht="14.25" customHeight="1">
      <c r="A256" s="154">
        <f t="shared" si="47"/>
        <v>246</v>
      </c>
      <c r="B256" s="153" t="s">
        <v>2013</v>
      </c>
      <c r="C256" s="153" t="s">
        <v>2014</v>
      </c>
      <c r="D256" s="153" t="s">
        <v>2014</v>
      </c>
      <c r="E256" s="153" t="s">
        <v>1905</v>
      </c>
      <c r="F256" s="153" t="s">
        <v>2015</v>
      </c>
      <c r="G256" s="153" t="s">
        <v>2016</v>
      </c>
      <c r="H256" s="153" t="s">
        <v>2017</v>
      </c>
      <c r="I256" s="153" t="s">
        <v>2018</v>
      </c>
      <c r="J256" s="155" t="s">
        <v>2019</v>
      </c>
      <c r="K256" s="155" t="s">
        <v>2020</v>
      </c>
      <c r="L256" s="156">
        <v>33.99</v>
      </c>
      <c r="M256" s="157">
        <v>33.99</v>
      </c>
      <c r="N256" s="156">
        <v>0</v>
      </c>
      <c r="O256" s="157">
        <v>0</v>
      </c>
      <c r="P256" s="158">
        <v>0</v>
      </c>
      <c r="Q256" s="146" t="s">
        <v>2014</v>
      </c>
      <c r="R256" s="159"/>
      <c r="S256" s="146"/>
      <c r="T256" s="153" t="str">
        <f t="shared" si="48"/>
        <v>C8728AE</v>
      </c>
      <c r="U256" s="153" t="str">
        <f t="shared" si="48"/>
        <v>28</v>
      </c>
      <c r="V256" s="153" t="str">
        <f t="shared" si="49"/>
        <v>1N</v>
      </c>
      <c r="W256" s="153" t="str">
        <f t="shared" si="50"/>
        <v>HP 28 originele drie-kleuren inktcartridge</v>
      </c>
      <c r="X256" s="153" t="str">
        <f t="shared" si="51"/>
        <v>HP DeskJet 3320/3325/3420/3425 series/ 3520/3535/3550/3745/ 3645/3647/3650/3845/ 5650/5652/5655/5850,HP OfficeJet 4105/4110/4212/4215/4219/4252/4255/6110,HP PSC 1100/1200 / 1210/1213/1215/1217/12191310 1311/1312/1315/1315s/1317</v>
      </c>
      <c r="Y256" s="155" t="str">
        <f t="shared" si="52"/>
        <v>808736152730</v>
      </c>
      <c r="Z256" s="155" t="str">
        <f t="shared" si="52"/>
        <v>884962834305</v>
      </c>
      <c r="AA256" s="156">
        <f t="shared" si="53"/>
        <v>33.99</v>
      </c>
      <c r="AB256" s="157">
        <f t="shared" si="54"/>
        <v>33.99</v>
      </c>
      <c r="AC256" s="158">
        <f t="shared" si="55"/>
        <v>0</v>
      </c>
      <c r="AE256" s="90" t="s">
        <v>819</v>
      </c>
      <c r="AF256" s="90" t="s">
        <v>819</v>
      </c>
      <c r="AG256" s="160" t="s">
        <v>807</v>
      </c>
      <c r="AH256" s="90" t="s">
        <v>820</v>
      </c>
      <c r="AI256" s="90" t="s">
        <v>819</v>
      </c>
    </row>
    <row r="257" spans="1:37" ht="14.25" customHeight="1">
      <c r="A257" s="154">
        <f t="shared" si="47"/>
        <v>247</v>
      </c>
      <c r="B257" s="153" t="s">
        <v>2021</v>
      </c>
      <c r="C257" s="153" t="s">
        <v>2022</v>
      </c>
      <c r="D257" s="153" t="s">
        <v>2022</v>
      </c>
      <c r="E257" s="153" t="s">
        <v>1905</v>
      </c>
      <c r="F257" s="153" t="s">
        <v>2023</v>
      </c>
      <c r="G257" s="153" t="s">
        <v>2024</v>
      </c>
      <c r="H257" s="153" t="s">
        <v>2025</v>
      </c>
      <c r="I257" s="153" t="s">
        <v>2026</v>
      </c>
      <c r="J257" s="155" t="s">
        <v>2027</v>
      </c>
      <c r="K257" s="155" t="s">
        <v>761</v>
      </c>
      <c r="L257" s="156">
        <v>45.99</v>
      </c>
      <c r="M257" s="157">
        <v>45.99</v>
      </c>
      <c r="N257" s="156">
        <v>0</v>
      </c>
      <c r="O257" s="157">
        <v>0</v>
      </c>
      <c r="P257" s="158">
        <v>0</v>
      </c>
      <c r="Q257" s="146" t="s">
        <v>2022</v>
      </c>
      <c r="R257" s="159"/>
      <c r="S257" s="146"/>
      <c r="T257" s="153" t="str">
        <f t="shared" si="48"/>
        <v>C9412A</v>
      </c>
      <c r="U257" s="153" t="str">
        <f t="shared" si="48"/>
        <v>38</v>
      </c>
      <c r="V257" s="153" t="str">
        <f t="shared" si="49"/>
        <v>1N</v>
      </c>
      <c r="W257" s="153" t="str">
        <f t="shared" si="50"/>
        <v>HP 38 originele matzwarte pigmentinktcartridge</v>
      </c>
      <c r="X257" s="153" t="str">
        <f t="shared" si="51"/>
        <v>HP Photosmart Pro B9180</v>
      </c>
      <c r="Y257" s="155" t="str">
        <f t="shared" si="52"/>
        <v>882780390799</v>
      </c>
      <c r="Z257" s="155" t="str">
        <f t="shared" si="52"/>
        <v/>
      </c>
      <c r="AA257" s="156">
        <f t="shared" si="53"/>
        <v>45.99</v>
      </c>
      <c r="AB257" s="157">
        <f t="shared" si="54"/>
        <v>45.99</v>
      </c>
      <c r="AC257" s="158">
        <f t="shared" si="55"/>
        <v>0</v>
      </c>
      <c r="AE257" s="90" t="s">
        <v>819</v>
      </c>
      <c r="AF257" s="90" t="s">
        <v>819</v>
      </c>
      <c r="AG257" s="160" t="s">
        <v>807</v>
      </c>
      <c r="AH257" s="90" t="s">
        <v>820</v>
      </c>
      <c r="AI257" s="90" t="s">
        <v>819</v>
      </c>
    </row>
    <row r="258" spans="1:37" ht="14.25" customHeight="1">
      <c r="A258" s="154">
        <f t="shared" si="47"/>
        <v>248</v>
      </c>
      <c r="B258" s="153" t="s">
        <v>2028</v>
      </c>
      <c r="C258" s="153" t="s">
        <v>2022</v>
      </c>
      <c r="D258" s="153" t="s">
        <v>2022</v>
      </c>
      <c r="E258" s="153" t="s">
        <v>1905</v>
      </c>
      <c r="F258" s="153" t="s">
        <v>2029</v>
      </c>
      <c r="G258" s="153" t="s">
        <v>2030</v>
      </c>
      <c r="H258" s="153" t="s">
        <v>2031</v>
      </c>
      <c r="I258" s="153" t="s">
        <v>2026</v>
      </c>
      <c r="J258" s="155" t="s">
        <v>2032</v>
      </c>
      <c r="K258" s="155" t="s">
        <v>761</v>
      </c>
      <c r="L258" s="156">
        <v>45.99</v>
      </c>
      <c r="M258" s="157">
        <v>45.99</v>
      </c>
      <c r="N258" s="156">
        <v>0</v>
      </c>
      <c r="O258" s="157">
        <v>0</v>
      </c>
      <c r="P258" s="158">
        <v>0</v>
      </c>
      <c r="Q258" s="146" t="s">
        <v>2022</v>
      </c>
      <c r="R258" s="159"/>
      <c r="S258" s="146"/>
      <c r="T258" s="153" t="str">
        <f t="shared" si="48"/>
        <v>C9413A</v>
      </c>
      <c r="U258" s="153" t="str">
        <f t="shared" si="48"/>
        <v>38</v>
      </c>
      <c r="V258" s="153" t="str">
        <f t="shared" si="49"/>
        <v>1N</v>
      </c>
      <c r="W258" s="153" t="str">
        <f t="shared" si="50"/>
        <v>HP 38 originele zwarte fotoinktcartridge op pigmentbasis</v>
      </c>
      <c r="X258" s="153" t="str">
        <f t="shared" si="51"/>
        <v>HP Photosmart Pro B9180</v>
      </c>
      <c r="Y258" s="155" t="str">
        <f t="shared" si="52"/>
        <v>882780390805</v>
      </c>
      <c r="Z258" s="155" t="str">
        <f t="shared" si="52"/>
        <v/>
      </c>
      <c r="AA258" s="156">
        <f t="shared" si="53"/>
        <v>45.99</v>
      </c>
      <c r="AB258" s="157">
        <f t="shared" si="54"/>
        <v>45.99</v>
      </c>
      <c r="AC258" s="158">
        <f t="shared" si="55"/>
        <v>0</v>
      </c>
      <c r="AE258" s="90" t="s">
        <v>819</v>
      </c>
      <c r="AF258" s="90" t="s">
        <v>819</v>
      </c>
      <c r="AG258" s="160" t="s">
        <v>807</v>
      </c>
      <c r="AH258" s="90" t="s">
        <v>820</v>
      </c>
      <c r="AI258" s="90" t="s">
        <v>819</v>
      </c>
    </row>
    <row r="259" spans="1:37" ht="14.25" customHeight="1">
      <c r="A259" s="154">
        <f t="shared" si="47"/>
        <v>249</v>
      </c>
      <c r="B259" s="153" t="s">
        <v>2033</v>
      </c>
      <c r="C259" s="153" t="s">
        <v>2022</v>
      </c>
      <c r="D259" s="153" t="s">
        <v>2022</v>
      </c>
      <c r="E259" s="153" t="s">
        <v>1905</v>
      </c>
      <c r="F259" s="153" t="s">
        <v>2034</v>
      </c>
      <c r="G259" s="153" t="s">
        <v>2035</v>
      </c>
      <c r="H259" s="153" t="s">
        <v>2036</v>
      </c>
      <c r="I259" s="153" t="s">
        <v>2026</v>
      </c>
      <c r="J259" s="155" t="s">
        <v>2037</v>
      </c>
      <c r="K259" s="155" t="s">
        <v>761</v>
      </c>
      <c r="L259" s="156">
        <v>45.99</v>
      </c>
      <c r="M259" s="157">
        <v>45.99</v>
      </c>
      <c r="N259" s="156">
        <v>0</v>
      </c>
      <c r="O259" s="157">
        <v>0</v>
      </c>
      <c r="P259" s="158">
        <v>0</v>
      </c>
      <c r="Q259" s="146" t="s">
        <v>2022</v>
      </c>
      <c r="R259" s="159"/>
      <c r="S259" s="146"/>
      <c r="T259" s="153" t="str">
        <f t="shared" si="48"/>
        <v>C9414A</v>
      </c>
      <c r="U259" s="153" t="str">
        <f t="shared" si="48"/>
        <v>38</v>
      </c>
      <c r="V259" s="153" t="str">
        <f t="shared" si="49"/>
        <v>1N</v>
      </c>
      <c r="W259" s="153" t="str">
        <f t="shared" si="50"/>
        <v>HP 38 originele lichtgrijze pigmentinktcartridge</v>
      </c>
      <c r="X259" s="153" t="str">
        <f t="shared" si="51"/>
        <v>HP Photosmart Pro B9180</v>
      </c>
      <c r="Y259" s="155" t="str">
        <f t="shared" si="52"/>
        <v>882780390812</v>
      </c>
      <c r="Z259" s="155" t="str">
        <f t="shared" si="52"/>
        <v/>
      </c>
      <c r="AA259" s="156">
        <f t="shared" si="53"/>
        <v>45.99</v>
      </c>
      <c r="AB259" s="157">
        <f t="shared" si="54"/>
        <v>45.99</v>
      </c>
      <c r="AC259" s="158">
        <f t="shared" si="55"/>
        <v>0</v>
      </c>
      <c r="AE259" s="90" t="s">
        <v>819</v>
      </c>
      <c r="AF259" s="90" t="s">
        <v>819</v>
      </c>
      <c r="AG259" s="160" t="s">
        <v>807</v>
      </c>
      <c r="AH259" s="90" t="s">
        <v>820</v>
      </c>
      <c r="AI259" s="90" t="s">
        <v>819</v>
      </c>
    </row>
    <row r="260" spans="1:37" ht="14.25" customHeight="1">
      <c r="A260" s="154">
        <f t="shared" si="47"/>
        <v>250</v>
      </c>
      <c r="B260" s="153" t="s">
        <v>2038</v>
      </c>
      <c r="C260" s="153" t="s">
        <v>2022</v>
      </c>
      <c r="D260" s="153" t="s">
        <v>2022</v>
      </c>
      <c r="E260" s="153" t="s">
        <v>1905</v>
      </c>
      <c r="F260" s="153" t="s">
        <v>2039</v>
      </c>
      <c r="G260" s="153" t="s">
        <v>2040</v>
      </c>
      <c r="H260" s="153" t="s">
        <v>2041</v>
      </c>
      <c r="I260" s="153" t="s">
        <v>2026</v>
      </c>
      <c r="J260" s="155" t="s">
        <v>2042</v>
      </c>
      <c r="K260" s="155" t="s">
        <v>761</v>
      </c>
      <c r="L260" s="156">
        <v>45.99</v>
      </c>
      <c r="M260" s="157">
        <v>45.99</v>
      </c>
      <c r="N260" s="156">
        <v>0</v>
      </c>
      <c r="O260" s="157">
        <v>0</v>
      </c>
      <c r="P260" s="158">
        <v>0</v>
      </c>
      <c r="Q260" s="146" t="s">
        <v>2022</v>
      </c>
      <c r="R260" s="159"/>
      <c r="S260" s="146"/>
      <c r="T260" s="153" t="str">
        <f t="shared" si="48"/>
        <v>C9415A</v>
      </c>
      <c r="U260" s="153" t="str">
        <f t="shared" si="48"/>
        <v>38</v>
      </c>
      <c r="V260" s="153" t="str">
        <f t="shared" si="49"/>
        <v>1N</v>
      </c>
      <c r="W260" s="153" t="str">
        <f t="shared" si="50"/>
        <v>HP 38 originele cyaan pigmentinktcartridge</v>
      </c>
      <c r="X260" s="153" t="str">
        <f t="shared" si="51"/>
        <v>HP Photosmart Pro B9180</v>
      </c>
      <c r="Y260" s="155" t="str">
        <f t="shared" si="52"/>
        <v>882780390829</v>
      </c>
      <c r="Z260" s="155" t="str">
        <f t="shared" si="52"/>
        <v/>
      </c>
      <c r="AA260" s="156">
        <f t="shared" si="53"/>
        <v>45.99</v>
      </c>
      <c r="AB260" s="157">
        <f t="shared" si="54"/>
        <v>45.99</v>
      </c>
      <c r="AC260" s="158">
        <f t="shared" si="55"/>
        <v>0</v>
      </c>
      <c r="AE260" s="90" t="s">
        <v>819</v>
      </c>
      <c r="AF260" s="90" t="s">
        <v>819</v>
      </c>
      <c r="AG260" s="160" t="s">
        <v>807</v>
      </c>
      <c r="AH260" s="90" t="s">
        <v>820</v>
      </c>
      <c r="AI260" s="90" t="s">
        <v>819</v>
      </c>
    </row>
    <row r="261" spans="1:37" ht="14.25" customHeight="1">
      <c r="A261" s="154">
        <f t="shared" si="47"/>
        <v>251</v>
      </c>
      <c r="B261" s="153" t="s">
        <v>2043</v>
      </c>
      <c r="C261" s="153" t="s">
        <v>2022</v>
      </c>
      <c r="D261" s="153" t="s">
        <v>2022</v>
      </c>
      <c r="E261" s="153" t="s">
        <v>1905</v>
      </c>
      <c r="F261" s="153" t="s">
        <v>2044</v>
      </c>
      <c r="G261" s="153" t="s">
        <v>2045</v>
      </c>
      <c r="H261" s="153" t="s">
        <v>2046</v>
      </c>
      <c r="I261" s="153" t="s">
        <v>2026</v>
      </c>
      <c r="J261" s="155" t="s">
        <v>2047</v>
      </c>
      <c r="K261" s="155" t="s">
        <v>761</v>
      </c>
      <c r="L261" s="156">
        <v>45.99</v>
      </c>
      <c r="M261" s="157">
        <v>45.99</v>
      </c>
      <c r="N261" s="156">
        <v>0</v>
      </c>
      <c r="O261" s="157">
        <v>0</v>
      </c>
      <c r="P261" s="158">
        <v>0</v>
      </c>
      <c r="Q261" s="146" t="s">
        <v>2022</v>
      </c>
      <c r="R261" s="159"/>
      <c r="S261" s="146"/>
      <c r="T261" s="153" t="str">
        <f t="shared" si="48"/>
        <v>C9416A</v>
      </c>
      <c r="U261" s="153" t="str">
        <f t="shared" si="48"/>
        <v>38</v>
      </c>
      <c r="V261" s="153" t="str">
        <f t="shared" si="49"/>
        <v>1N</v>
      </c>
      <c r="W261" s="153" t="str">
        <f t="shared" si="50"/>
        <v>HP 38 originele magenta pigmentinktcartridge</v>
      </c>
      <c r="X261" s="153" t="str">
        <f t="shared" si="51"/>
        <v>HP Photosmart Pro B9180</v>
      </c>
      <c r="Y261" s="155" t="str">
        <f t="shared" si="52"/>
        <v>882780390836</v>
      </c>
      <c r="Z261" s="155" t="str">
        <f t="shared" si="52"/>
        <v/>
      </c>
      <c r="AA261" s="156">
        <f t="shared" si="53"/>
        <v>45.99</v>
      </c>
      <c r="AB261" s="157">
        <f t="shared" si="54"/>
        <v>45.99</v>
      </c>
      <c r="AC261" s="158">
        <f t="shared" si="55"/>
        <v>0</v>
      </c>
      <c r="AE261" s="90" t="s">
        <v>819</v>
      </c>
      <c r="AF261" s="90" t="s">
        <v>819</v>
      </c>
      <c r="AG261" s="160" t="s">
        <v>807</v>
      </c>
      <c r="AH261" s="90" t="s">
        <v>820</v>
      </c>
      <c r="AI261" s="90" t="s">
        <v>819</v>
      </c>
      <c r="AJ261" s="89"/>
      <c r="AK261" s="89"/>
    </row>
    <row r="262" spans="1:37" ht="14.25" customHeight="1">
      <c r="A262" s="154">
        <f t="shared" si="47"/>
        <v>252</v>
      </c>
      <c r="B262" s="153" t="s">
        <v>2048</v>
      </c>
      <c r="C262" s="153" t="s">
        <v>2022</v>
      </c>
      <c r="D262" s="153" t="s">
        <v>2022</v>
      </c>
      <c r="E262" s="161" t="s">
        <v>1905</v>
      </c>
      <c r="F262" s="153" t="s">
        <v>2049</v>
      </c>
      <c r="G262" s="153" t="s">
        <v>2050</v>
      </c>
      <c r="H262" s="153" t="s">
        <v>2051</v>
      </c>
      <c r="I262" s="153" t="s">
        <v>2026</v>
      </c>
      <c r="J262" s="155" t="s">
        <v>2052</v>
      </c>
      <c r="K262" s="155" t="s">
        <v>761</v>
      </c>
      <c r="L262" s="156">
        <v>45.99</v>
      </c>
      <c r="M262" s="157">
        <v>45.99</v>
      </c>
      <c r="N262" s="156">
        <v>0</v>
      </c>
      <c r="O262" s="157">
        <v>0</v>
      </c>
      <c r="P262" s="158">
        <v>0</v>
      </c>
      <c r="Q262" s="146" t="s">
        <v>2022</v>
      </c>
      <c r="R262" s="159"/>
      <c r="S262" s="146"/>
      <c r="T262" s="153" t="str">
        <f t="shared" si="48"/>
        <v>C9417A</v>
      </c>
      <c r="U262" s="153" t="str">
        <f t="shared" si="48"/>
        <v>38</v>
      </c>
      <c r="V262" s="153" t="str">
        <f t="shared" si="49"/>
        <v>1N</v>
      </c>
      <c r="W262" s="153" t="str">
        <f t="shared" si="50"/>
        <v>HP 38 originele gele pigmentinktcartridge</v>
      </c>
      <c r="X262" s="153" t="str">
        <f t="shared" si="51"/>
        <v>HP Photosmart Pro B9180</v>
      </c>
      <c r="Y262" s="155" t="str">
        <f t="shared" si="52"/>
        <v>882780390843</v>
      </c>
      <c r="Z262" s="155" t="str">
        <f t="shared" si="52"/>
        <v/>
      </c>
      <c r="AA262" s="156">
        <f t="shared" si="53"/>
        <v>45.99</v>
      </c>
      <c r="AB262" s="157">
        <f t="shared" si="54"/>
        <v>45.99</v>
      </c>
      <c r="AC262" s="158">
        <f t="shared" si="55"/>
        <v>0</v>
      </c>
      <c r="AE262" s="90" t="s">
        <v>819</v>
      </c>
      <c r="AF262" s="90" t="s">
        <v>819</v>
      </c>
      <c r="AG262" s="160" t="s">
        <v>807</v>
      </c>
      <c r="AH262" s="90" t="s">
        <v>820</v>
      </c>
      <c r="AI262" s="90" t="s">
        <v>819</v>
      </c>
      <c r="AJ262" s="89"/>
      <c r="AK262" s="89"/>
    </row>
    <row r="263" spans="1:37" ht="14.25" customHeight="1">
      <c r="A263" s="154">
        <f t="shared" si="47"/>
        <v>253</v>
      </c>
      <c r="B263" s="153" t="s">
        <v>2053</v>
      </c>
      <c r="C263" s="153" t="s">
        <v>2022</v>
      </c>
      <c r="D263" s="153" t="s">
        <v>2022</v>
      </c>
      <c r="E263" s="153" t="s">
        <v>1905</v>
      </c>
      <c r="F263" s="153" t="s">
        <v>2054</v>
      </c>
      <c r="G263" s="153" t="s">
        <v>2055</v>
      </c>
      <c r="H263" s="153" t="s">
        <v>2056</v>
      </c>
      <c r="I263" s="153" t="s">
        <v>2026</v>
      </c>
      <c r="J263" s="155" t="s">
        <v>2057</v>
      </c>
      <c r="K263" s="155" t="s">
        <v>761</v>
      </c>
      <c r="L263" s="156">
        <v>45.99</v>
      </c>
      <c r="M263" s="157">
        <v>45.99</v>
      </c>
      <c r="N263" s="156">
        <v>0</v>
      </c>
      <c r="O263" s="157">
        <v>0</v>
      </c>
      <c r="P263" s="158">
        <v>0</v>
      </c>
      <c r="Q263" s="146" t="s">
        <v>2022</v>
      </c>
      <c r="R263" s="159"/>
      <c r="S263" s="146"/>
      <c r="T263" s="153" t="str">
        <f t="shared" si="48"/>
        <v>C9418A</v>
      </c>
      <c r="U263" s="153" t="str">
        <f t="shared" si="48"/>
        <v>38</v>
      </c>
      <c r="V263" s="153" t="str">
        <f t="shared" si="49"/>
        <v>1N</v>
      </c>
      <c r="W263" s="153" t="str">
        <f t="shared" si="50"/>
        <v>HP 38 originele licht-cyaan pigmentinktcartridge</v>
      </c>
      <c r="X263" s="153" t="str">
        <f t="shared" si="51"/>
        <v>HP Photosmart Pro B9180</v>
      </c>
      <c r="Y263" s="155" t="str">
        <f t="shared" si="52"/>
        <v>882780390850</v>
      </c>
      <c r="Z263" s="155" t="str">
        <f t="shared" si="52"/>
        <v/>
      </c>
      <c r="AA263" s="156">
        <f t="shared" si="53"/>
        <v>45.99</v>
      </c>
      <c r="AB263" s="157">
        <f t="shared" si="54"/>
        <v>45.99</v>
      </c>
      <c r="AC263" s="158">
        <f t="shared" si="55"/>
        <v>0</v>
      </c>
      <c r="AE263" s="90" t="s">
        <v>819</v>
      </c>
      <c r="AF263" s="90" t="s">
        <v>819</v>
      </c>
      <c r="AG263" s="160" t="s">
        <v>807</v>
      </c>
      <c r="AH263" s="90" t="s">
        <v>820</v>
      </c>
      <c r="AI263" s="90" t="s">
        <v>819</v>
      </c>
      <c r="AJ263" s="89"/>
      <c r="AK263" s="89"/>
    </row>
    <row r="264" spans="1:37" ht="14.25" customHeight="1">
      <c r="A264" s="154">
        <f t="shared" si="47"/>
        <v>254</v>
      </c>
      <c r="B264" s="153" t="s">
        <v>2058</v>
      </c>
      <c r="C264" s="153" t="s">
        <v>2022</v>
      </c>
      <c r="D264" s="153" t="s">
        <v>2022</v>
      </c>
      <c r="E264" s="161" t="s">
        <v>1905</v>
      </c>
      <c r="F264" s="153" t="s">
        <v>2059</v>
      </c>
      <c r="G264" s="153" t="s">
        <v>2060</v>
      </c>
      <c r="H264" s="153" t="s">
        <v>2061</v>
      </c>
      <c r="I264" s="153" t="s">
        <v>2026</v>
      </c>
      <c r="J264" s="155" t="s">
        <v>2062</v>
      </c>
      <c r="K264" s="155" t="s">
        <v>761</v>
      </c>
      <c r="L264" s="156">
        <v>45.99</v>
      </c>
      <c r="M264" s="157">
        <v>45.99</v>
      </c>
      <c r="N264" s="156">
        <v>0</v>
      </c>
      <c r="O264" s="157">
        <v>0</v>
      </c>
      <c r="P264" s="158">
        <v>0</v>
      </c>
      <c r="Q264" s="146" t="s">
        <v>2022</v>
      </c>
      <c r="R264" s="159"/>
      <c r="S264" s="146"/>
      <c r="T264" s="153" t="str">
        <f t="shared" si="48"/>
        <v>C9419A</v>
      </c>
      <c r="U264" s="153" t="str">
        <f t="shared" si="48"/>
        <v>38</v>
      </c>
      <c r="V264" s="153" t="str">
        <f t="shared" si="49"/>
        <v>1N</v>
      </c>
      <c r="W264" s="153" t="str">
        <f t="shared" si="50"/>
        <v>HP 38 originele licht-magenta pigmentinktcartridge</v>
      </c>
      <c r="X264" s="153" t="str">
        <f t="shared" si="51"/>
        <v>HP Photosmart Pro B9180</v>
      </c>
      <c r="Y264" s="155" t="str">
        <f t="shared" si="52"/>
        <v>882780390867</v>
      </c>
      <c r="Z264" s="155" t="str">
        <f t="shared" si="52"/>
        <v/>
      </c>
      <c r="AA264" s="156">
        <f t="shared" si="53"/>
        <v>45.99</v>
      </c>
      <c r="AB264" s="157">
        <f t="shared" si="54"/>
        <v>45.99</v>
      </c>
      <c r="AC264" s="158">
        <f t="shared" si="55"/>
        <v>0</v>
      </c>
      <c r="AE264" s="90" t="s">
        <v>819</v>
      </c>
      <c r="AF264" s="90" t="s">
        <v>819</v>
      </c>
      <c r="AG264" s="160" t="s">
        <v>807</v>
      </c>
      <c r="AH264" s="90" t="s">
        <v>820</v>
      </c>
      <c r="AI264" s="90" t="s">
        <v>819</v>
      </c>
      <c r="AJ264" s="89"/>
      <c r="AK264" s="89"/>
    </row>
    <row r="265" spans="1:37" ht="14.25" customHeight="1">
      <c r="A265" s="154">
        <f t="shared" si="47"/>
        <v>255</v>
      </c>
      <c r="B265" s="153" t="s">
        <v>2063</v>
      </c>
      <c r="C265" s="153" t="s">
        <v>2064</v>
      </c>
      <c r="D265" s="153" t="s">
        <v>2064</v>
      </c>
      <c r="E265" s="153" t="s">
        <v>1905</v>
      </c>
      <c r="F265" s="153" t="s">
        <v>2065</v>
      </c>
      <c r="G265" s="153" t="s">
        <v>2066</v>
      </c>
      <c r="H265" s="153" t="s">
        <v>2067</v>
      </c>
      <c r="I265" s="153" t="s">
        <v>2068</v>
      </c>
      <c r="J265" s="155" t="s">
        <v>2069</v>
      </c>
      <c r="K265" s="155" t="s">
        <v>2070</v>
      </c>
      <c r="L265" s="156">
        <v>49.99</v>
      </c>
      <c r="M265" s="157">
        <v>49.99</v>
      </c>
      <c r="N265" s="156">
        <v>0</v>
      </c>
      <c r="O265" s="157">
        <v>0</v>
      </c>
      <c r="P265" s="158">
        <v>0</v>
      </c>
      <c r="Q265" s="146" t="s">
        <v>2064</v>
      </c>
      <c r="R265" s="159"/>
      <c r="S265" s="146"/>
      <c r="T265" s="153" t="str">
        <f t="shared" si="48"/>
        <v>51645AE</v>
      </c>
      <c r="U265" s="153" t="str">
        <f t="shared" si="48"/>
        <v>45</v>
      </c>
      <c r="V265" s="153" t="str">
        <f t="shared" si="49"/>
        <v>1N</v>
      </c>
      <c r="W265" s="153" t="str">
        <f t="shared" si="50"/>
        <v>HP 45 grote originele zwarte inktcartridge</v>
      </c>
      <c r="X265" s="153" t="str">
        <f t="shared" si="51"/>
        <v>HP Color Copier 290,HP DeskJet 1100c/ 1120c/1125c/ 1180c/1220c/1220c/ps/1280/ 1600c/cm/ 6122/6127/ 710c/720c/722c/815c/ 820cxi/850c/870cxi/ 880c/890c/895cxi/ 9300 series/ 930c/cm /950c/959c/ 960c/970cxi/980cxi/990cxi/cm /995c,HP Fax 1220,HP OfficeJet</v>
      </c>
      <c r="Y265" s="155" t="str">
        <f t="shared" si="52"/>
        <v>88698200292</v>
      </c>
      <c r="Z265" s="155" t="str">
        <f t="shared" si="52"/>
        <v>884962772683</v>
      </c>
      <c r="AA265" s="156">
        <f t="shared" si="53"/>
        <v>49.99</v>
      </c>
      <c r="AB265" s="157">
        <f t="shared" si="54"/>
        <v>49.99</v>
      </c>
      <c r="AC265" s="158">
        <f t="shared" si="55"/>
        <v>0</v>
      </c>
      <c r="AE265" s="90" t="s">
        <v>819</v>
      </c>
      <c r="AF265" s="90" t="s">
        <v>819</v>
      </c>
      <c r="AG265" s="160" t="s">
        <v>807</v>
      </c>
      <c r="AH265" s="90" t="s">
        <v>820</v>
      </c>
      <c r="AI265" s="90" t="s">
        <v>819</v>
      </c>
      <c r="AJ265" s="89"/>
      <c r="AK265" s="89"/>
    </row>
    <row r="266" spans="1:37" ht="14.25" customHeight="1">
      <c r="A266" s="154">
        <f t="shared" si="47"/>
        <v>256</v>
      </c>
      <c r="B266" s="153" t="s">
        <v>2071</v>
      </c>
      <c r="C266" s="153" t="s">
        <v>2072</v>
      </c>
      <c r="D266" s="153" t="s">
        <v>2072</v>
      </c>
      <c r="E266" s="153" t="s">
        <v>1905</v>
      </c>
      <c r="F266" s="153" t="s">
        <v>2073</v>
      </c>
      <c r="G266" s="153" t="s">
        <v>2074</v>
      </c>
      <c r="H266" s="153" t="s">
        <v>2075</v>
      </c>
      <c r="I266" s="153" t="s">
        <v>2076</v>
      </c>
      <c r="J266" s="155" t="s">
        <v>2077</v>
      </c>
      <c r="K266" s="155" t="s">
        <v>2078</v>
      </c>
      <c r="L266" s="156">
        <v>33.99</v>
      </c>
      <c r="M266" s="157">
        <v>33.99</v>
      </c>
      <c r="N266" s="156">
        <v>0</v>
      </c>
      <c r="O266" s="157">
        <v>0</v>
      </c>
      <c r="P266" s="158">
        <v>0</v>
      </c>
      <c r="Q266" s="146" t="s">
        <v>2072</v>
      </c>
      <c r="R266" s="159"/>
      <c r="S266" s="146"/>
      <c r="T266" s="153" t="str">
        <f t="shared" si="48"/>
        <v>C6656AE</v>
      </c>
      <c r="U266" s="153" t="str">
        <f t="shared" si="48"/>
        <v>56</v>
      </c>
      <c r="V266" s="153" t="str">
        <f t="shared" si="49"/>
        <v>1N</v>
      </c>
      <c r="W266" s="153" t="str">
        <f t="shared" si="50"/>
        <v>HP 56 originele zwarte inktcartridge</v>
      </c>
      <c r="X266" s="153" t="str">
        <f t="shared" si="51"/>
        <v>HP DeskJet 450ci/cbi/wbt 5145/5150/5151/5550/5552/ 5650/5652/5655/5850/ 9650/9670/9680/gp,HP Digital Copier 410,HP OfficeJet 4105/4110/4212/4215/4219/4252/4255/6110/5505/5510/5515/5605/5610/5615/J5520,HP Photosmart 7150/7260/7345/7350/7450/7459/7550/</v>
      </c>
      <c r="Y266" s="155" t="str">
        <f t="shared" si="52"/>
        <v>725184712135</v>
      </c>
      <c r="Z266" s="155" t="str">
        <f t="shared" si="52"/>
        <v>884962834251</v>
      </c>
      <c r="AA266" s="156">
        <f t="shared" si="53"/>
        <v>33.99</v>
      </c>
      <c r="AB266" s="157">
        <f t="shared" si="54"/>
        <v>33.99</v>
      </c>
      <c r="AC266" s="158">
        <f t="shared" si="55"/>
        <v>0</v>
      </c>
      <c r="AE266" s="90" t="s">
        <v>819</v>
      </c>
      <c r="AF266" s="90" t="s">
        <v>819</v>
      </c>
      <c r="AG266" s="160" t="s">
        <v>807</v>
      </c>
      <c r="AH266" s="90" t="s">
        <v>820</v>
      </c>
      <c r="AI266" s="90" t="s">
        <v>819</v>
      </c>
      <c r="AJ266" s="89"/>
      <c r="AK266" s="89"/>
    </row>
    <row r="267" spans="1:37" ht="14.25" customHeight="1">
      <c r="A267" s="154">
        <f t="shared" si="47"/>
        <v>257</v>
      </c>
      <c r="B267" s="153" t="s">
        <v>2079</v>
      </c>
      <c r="C267" s="153" t="s">
        <v>2072</v>
      </c>
      <c r="D267" s="153" t="s">
        <v>2072</v>
      </c>
      <c r="E267" s="153" t="s">
        <v>1905</v>
      </c>
      <c r="F267" s="153" t="s">
        <v>2080</v>
      </c>
      <c r="G267" s="153" t="s">
        <v>2081</v>
      </c>
      <c r="H267" s="153" t="s">
        <v>2082</v>
      </c>
      <c r="I267" s="153" t="s">
        <v>2076</v>
      </c>
      <c r="J267" s="155" t="s">
        <v>2083</v>
      </c>
      <c r="K267" s="155" t="s">
        <v>2084</v>
      </c>
      <c r="L267" s="156">
        <v>55.99</v>
      </c>
      <c r="M267" s="157">
        <v>55.99</v>
      </c>
      <c r="N267" s="156">
        <v>0</v>
      </c>
      <c r="O267" s="157">
        <v>0</v>
      </c>
      <c r="P267" s="158">
        <v>0</v>
      </c>
      <c r="Q267" s="146" t="s">
        <v>2072</v>
      </c>
      <c r="R267" s="159"/>
      <c r="S267" s="146"/>
      <c r="T267" s="153" t="str">
        <f t="shared" si="48"/>
        <v>C9502AE</v>
      </c>
      <c r="U267" s="153" t="str">
        <f t="shared" si="48"/>
        <v>56</v>
      </c>
      <c r="V267" s="153" t="str">
        <f t="shared" si="49"/>
        <v>1N</v>
      </c>
      <c r="W267" s="153" t="str">
        <f t="shared" si="50"/>
        <v>HP 56 originele zwarte inktcartridges, 2-pack</v>
      </c>
      <c r="X267" s="153" t="str">
        <f t="shared" si="51"/>
        <v>HP DeskJet 450ci/cbi/wbt 5145/5150/5151/5550/5552/ 5650/5652/5655/5850/ 9650/9670/9680/gp,HP Digital Copier 410,HP OfficeJet 4105/4110/4212/4215/4219/4252/4255/6110/5505/5510/5515/5605/5610/5615/J5520,HP Photosmart 7150/7260/7345/7350/7450/7459/7550/</v>
      </c>
      <c r="Y267" s="155" t="str">
        <f t="shared" si="52"/>
        <v>882780019003</v>
      </c>
      <c r="Z267" s="155" t="str">
        <f t="shared" si="52"/>
        <v>884962834428</v>
      </c>
      <c r="AA267" s="156">
        <f t="shared" si="53"/>
        <v>55.99</v>
      </c>
      <c r="AB267" s="157">
        <f t="shared" si="54"/>
        <v>55.99</v>
      </c>
      <c r="AC267" s="158">
        <f t="shared" si="55"/>
        <v>0</v>
      </c>
      <c r="AE267" s="90" t="s">
        <v>819</v>
      </c>
      <c r="AF267" s="90" t="s">
        <v>819</v>
      </c>
      <c r="AG267" s="160" t="s">
        <v>807</v>
      </c>
      <c r="AH267" s="90" t="s">
        <v>820</v>
      </c>
      <c r="AI267" s="90" t="s">
        <v>819</v>
      </c>
      <c r="AJ267" s="89"/>
      <c r="AK267" s="89"/>
    </row>
    <row r="268" spans="1:37" ht="14.25" customHeight="1">
      <c r="A268" s="154">
        <f t="shared" si="47"/>
        <v>258</v>
      </c>
      <c r="B268" s="153" t="s">
        <v>2085</v>
      </c>
      <c r="C268" s="153" t="s">
        <v>2086</v>
      </c>
      <c r="D268" s="153" t="s">
        <v>2072</v>
      </c>
      <c r="E268" s="153" t="s">
        <v>1905</v>
      </c>
      <c r="F268" s="153" t="s">
        <v>2087</v>
      </c>
      <c r="G268" s="153" t="s">
        <v>2088</v>
      </c>
      <c r="H268" s="153" t="s">
        <v>2089</v>
      </c>
      <c r="I268" s="153" t="s">
        <v>2090</v>
      </c>
      <c r="J268" s="155" t="s">
        <v>2091</v>
      </c>
      <c r="K268" s="155" t="s">
        <v>2091</v>
      </c>
      <c r="L268" s="156">
        <v>70.989999999999995</v>
      </c>
      <c r="M268" s="157">
        <v>70.989999999999995</v>
      </c>
      <c r="N268" s="156">
        <v>0</v>
      </c>
      <c r="O268" s="157">
        <v>0</v>
      </c>
      <c r="P268" s="158">
        <v>0</v>
      </c>
      <c r="Q268" s="146" t="s">
        <v>2072</v>
      </c>
      <c r="R268" s="159"/>
      <c r="S268" s="146"/>
      <c r="T268" s="153" t="str">
        <f t="shared" si="48"/>
        <v>SA342AE</v>
      </c>
      <c r="U268" s="153" t="str">
        <f t="shared" si="48"/>
        <v>56/57</v>
      </c>
      <c r="V268" s="153" t="str">
        <f t="shared" si="49"/>
        <v>1N</v>
      </c>
      <c r="W268" s="153" t="str">
        <f t="shared" si="50"/>
        <v>HP 56 originele zwarte/57 drie-kleuren inktcartridges, 2-pack</v>
      </c>
      <c r="X268" s="153" t="str">
        <f t="shared" si="51"/>
        <v>HP DeskJet 450ci,450cbi, 450cbt,5145, 5150, 5151, 5550, 5552, 5652, 5655, 5850, 9650, 9670, 9680, 9680gp, HP Digital Copier 410, HP Officeje: 4105, 4110,4212,4215, 4219, 4255, 5505, 5510, 5515, 6110, HP PSC 1110,1200,1205,1210,1213, 1215, 1217,1219,1</v>
      </c>
      <c r="Y268" s="155" t="str">
        <f t="shared" si="52"/>
        <v>882780316492</v>
      </c>
      <c r="Z268" s="155" t="str">
        <f t="shared" si="52"/>
        <v>882780316492</v>
      </c>
      <c r="AA268" s="156">
        <f t="shared" si="53"/>
        <v>70.989999999999995</v>
      </c>
      <c r="AB268" s="157">
        <f t="shared" si="54"/>
        <v>70.989999999999995</v>
      </c>
      <c r="AC268" s="158">
        <f t="shared" si="55"/>
        <v>0</v>
      </c>
      <c r="AE268" s="90" t="s">
        <v>819</v>
      </c>
      <c r="AF268" s="90" t="s">
        <v>819</v>
      </c>
      <c r="AG268" s="160" t="s">
        <v>807</v>
      </c>
      <c r="AH268" s="90" t="s">
        <v>2092</v>
      </c>
      <c r="AI268" s="90" t="s">
        <v>819</v>
      </c>
      <c r="AJ268" s="89"/>
      <c r="AK268" s="89"/>
    </row>
    <row r="269" spans="1:37" ht="14.25" customHeight="1">
      <c r="A269" s="154">
        <f t="shared" si="47"/>
        <v>259</v>
      </c>
      <c r="B269" s="153" t="s">
        <v>2093</v>
      </c>
      <c r="C269" s="153" t="s">
        <v>2094</v>
      </c>
      <c r="D269" s="153" t="s">
        <v>2094</v>
      </c>
      <c r="E269" s="153" t="s">
        <v>1905</v>
      </c>
      <c r="F269" s="153" t="s">
        <v>2095</v>
      </c>
      <c r="G269" s="153" t="s">
        <v>2096</v>
      </c>
      <c r="H269" s="153" t="s">
        <v>2097</v>
      </c>
      <c r="I269" s="153" t="s">
        <v>2098</v>
      </c>
      <c r="J269" s="155" t="s">
        <v>2099</v>
      </c>
      <c r="K269" s="155" t="s">
        <v>2100</v>
      </c>
      <c r="L269" s="156">
        <v>50.99</v>
      </c>
      <c r="M269" s="157">
        <v>50.99</v>
      </c>
      <c r="N269" s="156">
        <v>0</v>
      </c>
      <c r="O269" s="157">
        <v>0</v>
      </c>
      <c r="P269" s="158">
        <v>0</v>
      </c>
      <c r="Q269" s="146" t="s">
        <v>2094</v>
      </c>
      <c r="R269" s="159"/>
      <c r="S269" s="146"/>
      <c r="T269" s="153" t="str">
        <f t="shared" si="48"/>
        <v>C6657AE</v>
      </c>
      <c r="U269" s="153" t="str">
        <f t="shared" si="48"/>
        <v>57</v>
      </c>
      <c r="V269" s="153" t="str">
        <f t="shared" si="49"/>
        <v>1N</v>
      </c>
      <c r="W269" s="153" t="str">
        <f t="shared" si="50"/>
        <v>HP 57 originele drie-kleuren inktcartridge</v>
      </c>
      <c r="X269" s="153" t="str">
        <f t="shared" si="51"/>
        <v>HP DeskJet 450ci/cbi/wbt/ 5145/5150/5151/5550/5552/ 5650/5652/5655/5850/ 9650/9670/9680/9680gp/ F4172/ F4180/ F4190,HP Digital Copier 410,HP OfficeJet 4105/4110/4212/4215/4219/4252/4255/6110/5505/5510/5515,HP Photosmart 100/130/230/ 145/245/ 7150/726</v>
      </c>
      <c r="Y269" s="155" t="str">
        <f t="shared" si="52"/>
        <v>725184712258</v>
      </c>
      <c r="Z269" s="155" t="str">
        <f t="shared" si="52"/>
        <v>884962834275</v>
      </c>
      <c r="AA269" s="156">
        <f t="shared" si="53"/>
        <v>50.99</v>
      </c>
      <c r="AB269" s="157">
        <f t="shared" si="54"/>
        <v>50.99</v>
      </c>
      <c r="AC269" s="158">
        <f t="shared" si="55"/>
        <v>0</v>
      </c>
      <c r="AE269" s="90" t="s">
        <v>819</v>
      </c>
      <c r="AF269" s="90" t="s">
        <v>819</v>
      </c>
      <c r="AG269" s="160" t="s">
        <v>807</v>
      </c>
      <c r="AH269" s="90" t="s">
        <v>820</v>
      </c>
      <c r="AI269" s="90" t="s">
        <v>819</v>
      </c>
      <c r="AJ269" s="89"/>
      <c r="AK269" s="89"/>
    </row>
    <row r="270" spans="1:37" ht="14.25" customHeight="1">
      <c r="A270" s="154">
        <f t="shared" si="47"/>
        <v>260</v>
      </c>
      <c r="B270" s="153" t="s">
        <v>2101</v>
      </c>
      <c r="C270" s="153" t="s">
        <v>2094</v>
      </c>
      <c r="D270" s="153" t="s">
        <v>2094</v>
      </c>
      <c r="E270" s="153" t="s">
        <v>1905</v>
      </c>
      <c r="F270" s="153" t="s">
        <v>2102</v>
      </c>
      <c r="G270" s="153" t="s">
        <v>2103</v>
      </c>
      <c r="H270" s="153" t="s">
        <v>2104</v>
      </c>
      <c r="I270" s="153" t="s">
        <v>2098</v>
      </c>
      <c r="J270" s="155" t="s">
        <v>2105</v>
      </c>
      <c r="K270" s="155" t="s">
        <v>2106</v>
      </c>
      <c r="L270" s="156">
        <v>82.99</v>
      </c>
      <c r="M270" s="157">
        <v>82.99</v>
      </c>
      <c r="N270" s="156">
        <v>0</v>
      </c>
      <c r="O270" s="157">
        <v>0</v>
      </c>
      <c r="P270" s="158">
        <v>0</v>
      </c>
      <c r="Q270" s="146" t="s">
        <v>2094</v>
      </c>
      <c r="R270" s="159"/>
      <c r="S270" s="146"/>
      <c r="T270" s="153" t="str">
        <f t="shared" si="48"/>
        <v>C9503AE</v>
      </c>
      <c r="U270" s="153" t="str">
        <f t="shared" si="48"/>
        <v>57</v>
      </c>
      <c r="V270" s="153" t="str">
        <f t="shared" si="49"/>
        <v>1N</v>
      </c>
      <c r="W270" s="153" t="str">
        <f t="shared" si="50"/>
        <v>HP 57 originele drie-kleuren inktcartridges, 2-pack</v>
      </c>
      <c r="X270" s="153" t="str">
        <f t="shared" si="51"/>
        <v>HP DeskJet 450ci/cbi/wbt/ 5145/5150/5151/5550/5552/ 5650/5652/5655/5850/ 9650/9670/9680/9680gp/ F4172/ F4180/ F4190,HP Digital Copier 410,HP OfficeJet 4105/4110/4212/4215/4219/4252/4255/6110/5505/5510/5515,HP Photosmart 100/130/230/ 145/245/ 7150/726</v>
      </c>
      <c r="Y270" s="155" t="str">
        <f t="shared" si="52"/>
        <v>882780019010</v>
      </c>
      <c r="Z270" s="155" t="str">
        <f t="shared" si="52"/>
        <v>884962834435</v>
      </c>
      <c r="AA270" s="156">
        <f t="shared" si="53"/>
        <v>82.99</v>
      </c>
      <c r="AB270" s="157">
        <f t="shared" si="54"/>
        <v>82.99</v>
      </c>
      <c r="AC270" s="158">
        <f t="shared" si="55"/>
        <v>0</v>
      </c>
      <c r="AE270" s="90" t="s">
        <v>819</v>
      </c>
      <c r="AF270" s="90" t="s">
        <v>819</v>
      </c>
      <c r="AG270" s="160" t="s">
        <v>807</v>
      </c>
      <c r="AH270" s="90" t="s">
        <v>820</v>
      </c>
      <c r="AI270" s="90" t="s">
        <v>819</v>
      </c>
      <c r="AJ270" s="89"/>
      <c r="AK270" s="89"/>
    </row>
    <row r="271" spans="1:37" ht="14.25" customHeight="1">
      <c r="A271" s="154">
        <f t="shared" si="47"/>
        <v>261</v>
      </c>
      <c r="B271" s="153" t="s">
        <v>2107</v>
      </c>
      <c r="C271" s="153" t="s">
        <v>2108</v>
      </c>
      <c r="D271" s="153" t="s">
        <v>2108</v>
      </c>
      <c r="E271" s="153" t="s">
        <v>1905</v>
      </c>
      <c r="F271" s="153" t="s">
        <v>2109</v>
      </c>
      <c r="G271" s="153" t="s">
        <v>2110</v>
      </c>
      <c r="H271" s="153" t="s">
        <v>2111</v>
      </c>
      <c r="I271" s="153" t="s">
        <v>2112</v>
      </c>
      <c r="J271" s="155" t="s">
        <v>2113</v>
      </c>
      <c r="K271" s="155" t="s">
        <v>2114</v>
      </c>
      <c r="L271" s="156">
        <v>17.989999999999998</v>
      </c>
      <c r="M271" s="157">
        <v>17.989999999999998</v>
      </c>
      <c r="N271" s="156">
        <v>0</v>
      </c>
      <c r="O271" s="157">
        <v>0</v>
      </c>
      <c r="P271" s="158">
        <v>0</v>
      </c>
      <c r="Q271" s="146" t="s">
        <v>2108</v>
      </c>
      <c r="R271" s="159"/>
      <c r="S271" s="146"/>
      <c r="T271" s="153" t="str">
        <f t="shared" ref="T271:U302" si="56">B271</f>
        <v>C2P04AE</v>
      </c>
      <c r="U271" s="153" t="str">
        <f t="shared" si="56"/>
        <v>62</v>
      </c>
      <c r="V271" s="153" t="str">
        <f t="shared" si="49"/>
        <v>1N</v>
      </c>
      <c r="W271" s="153" t="str">
        <f t="shared" si="50"/>
        <v>HP 62 originele zwarte inktcartridge</v>
      </c>
      <c r="X271" s="153" t="str">
        <f t="shared" si="51"/>
        <v>HP ENVY 5640 e-AiO, HP Officejet 5740 e-AiO,HP ENVY 7640 e-AiO</v>
      </c>
      <c r="Y271" s="155" t="str">
        <f t="shared" ref="Y271:Z302" si="57">J271</f>
        <v>888793376713</v>
      </c>
      <c r="Z271" s="155" t="str">
        <f t="shared" si="57"/>
        <v>888182461938</v>
      </c>
      <c r="AA271" s="156">
        <f t="shared" si="53"/>
        <v>17.989999999999998</v>
      </c>
      <c r="AB271" s="157">
        <f t="shared" si="54"/>
        <v>17.989999999999998</v>
      </c>
      <c r="AC271" s="158">
        <f t="shared" si="55"/>
        <v>0</v>
      </c>
      <c r="AE271" s="90" t="s">
        <v>819</v>
      </c>
      <c r="AF271" s="90" t="s">
        <v>819</v>
      </c>
      <c r="AG271" s="160" t="s">
        <v>807</v>
      </c>
      <c r="AH271" s="90" t="s">
        <v>2115</v>
      </c>
      <c r="AI271" s="90" t="s">
        <v>819</v>
      </c>
      <c r="AJ271" s="89"/>
      <c r="AK271" s="89"/>
    </row>
    <row r="272" spans="1:37" ht="14.25" customHeight="1">
      <c r="A272" s="154">
        <f t="shared" si="47"/>
        <v>262</v>
      </c>
      <c r="B272" s="153" t="s">
        <v>2116</v>
      </c>
      <c r="C272" s="153" t="s">
        <v>2117</v>
      </c>
      <c r="D272" s="153" t="s">
        <v>2108</v>
      </c>
      <c r="E272" s="161" t="s">
        <v>1905</v>
      </c>
      <c r="F272" s="153" t="s">
        <v>2118</v>
      </c>
      <c r="G272" s="153" t="s">
        <v>2119</v>
      </c>
      <c r="H272" s="153" t="s">
        <v>2120</v>
      </c>
      <c r="I272" s="153" t="s">
        <v>2112</v>
      </c>
      <c r="J272" s="155" t="s">
        <v>2121</v>
      </c>
      <c r="K272" s="155" t="s">
        <v>2122</v>
      </c>
      <c r="L272" s="156">
        <v>33.99</v>
      </c>
      <c r="M272" s="157">
        <v>33.99</v>
      </c>
      <c r="N272" s="156">
        <v>0</v>
      </c>
      <c r="O272" s="157">
        <v>0</v>
      </c>
      <c r="P272" s="158">
        <v>0</v>
      </c>
      <c r="Q272" s="146" t="s">
        <v>2117</v>
      </c>
      <c r="R272" s="159"/>
      <c r="S272" s="146"/>
      <c r="T272" s="153" t="str">
        <f t="shared" si="56"/>
        <v>C2P05AE</v>
      </c>
      <c r="U272" s="153" t="str">
        <f t="shared" si="56"/>
        <v>62XL</v>
      </c>
      <c r="V272" s="153" t="str">
        <f t="shared" si="49"/>
        <v>1N</v>
      </c>
      <c r="W272" s="153" t="str">
        <f t="shared" si="50"/>
        <v>HP 62XL originele high-capacity zwarte inktcartridge</v>
      </c>
      <c r="X272" s="153" t="str">
        <f t="shared" si="51"/>
        <v>HP ENVY 5640 e-AiO, HP Officejet 5740 e-AiO,HP ENVY 7640 e-AiO</v>
      </c>
      <c r="Y272" s="155" t="str">
        <f t="shared" si="57"/>
        <v>888793376744</v>
      </c>
      <c r="Z272" s="155" t="str">
        <f t="shared" si="57"/>
        <v>888182461952</v>
      </c>
      <c r="AA272" s="156">
        <f t="shared" si="53"/>
        <v>33.99</v>
      </c>
      <c r="AB272" s="157">
        <f t="shared" si="54"/>
        <v>33.99</v>
      </c>
      <c r="AC272" s="158">
        <f t="shared" si="55"/>
        <v>0</v>
      </c>
      <c r="AE272" s="90" t="s">
        <v>819</v>
      </c>
      <c r="AF272" s="90" t="s">
        <v>819</v>
      </c>
      <c r="AG272" s="160" t="s">
        <v>807</v>
      </c>
      <c r="AH272" s="90" t="s">
        <v>2115</v>
      </c>
      <c r="AI272" s="90" t="s">
        <v>819</v>
      </c>
      <c r="AJ272" s="89"/>
      <c r="AK272" s="89"/>
    </row>
    <row r="273" spans="1:37" ht="14.25" customHeight="1">
      <c r="A273" s="154">
        <f t="shared" si="47"/>
        <v>263</v>
      </c>
      <c r="B273" s="153" t="s">
        <v>2123</v>
      </c>
      <c r="C273" s="153" t="s">
        <v>2108</v>
      </c>
      <c r="D273" s="153" t="s">
        <v>2108</v>
      </c>
      <c r="E273" s="153" t="s">
        <v>1905</v>
      </c>
      <c r="F273" s="153" t="s">
        <v>2124</v>
      </c>
      <c r="G273" s="153" t="s">
        <v>2125</v>
      </c>
      <c r="H273" s="153" t="s">
        <v>2126</v>
      </c>
      <c r="I273" s="153" t="s">
        <v>2112</v>
      </c>
      <c r="J273" s="155" t="s">
        <v>2127</v>
      </c>
      <c r="K273" s="155" t="s">
        <v>2128</v>
      </c>
      <c r="L273" s="156">
        <v>21.99</v>
      </c>
      <c r="M273" s="157">
        <v>21.99</v>
      </c>
      <c r="N273" s="156">
        <v>0</v>
      </c>
      <c r="O273" s="157">
        <v>0</v>
      </c>
      <c r="P273" s="158">
        <v>0</v>
      </c>
      <c r="Q273" s="146" t="s">
        <v>2108</v>
      </c>
      <c r="R273" s="159"/>
      <c r="S273" s="146"/>
      <c r="T273" s="153" t="str">
        <f t="shared" si="56"/>
        <v>C2P06AE</v>
      </c>
      <c r="U273" s="153" t="str">
        <f t="shared" si="56"/>
        <v>62</v>
      </c>
      <c r="V273" s="153" t="str">
        <f t="shared" si="49"/>
        <v>1N</v>
      </c>
      <c r="W273" s="153" t="str">
        <f t="shared" si="50"/>
        <v>HP 62 originele drie-kleuren inktcartridge</v>
      </c>
      <c r="X273" s="153" t="str">
        <f t="shared" si="51"/>
        <v>HP ENVY 5640 e-AiO, HP Officejet 5740 e-AiO,HP ENVY 7640 e-AiO</v>
      </c>
      <c r="Y273" s="155" t="str">
        <f t="shared" si="57"/>
        <v>888793376775</v>
      </c>
      <c r="Z273" s="155" t="str">
        <f t="shared" si="57"/>
        <v>888182461976</v>
      </c>
      <c r="AA273" s="156">
        <f t="shared" si="53"/>
        <v>21.99</v>
      </c>
      <c r="AB273" s="157">
        <f t="shared" si="54"/>
        <v>21.99</v>
      </c>
      <c r="AC273" s="158">
        <f t="shared" si="55"/>
        <v>0</v>
      </c>
      <c r="AE273" s="90" t="s">
        <v>819</v>
      </c>
      <c r="AF273" s="90" t="s">
        <v>819</v>
      </c>
      <c r="AG273" s="160" t="s">
        <v>807</v>
      </c>
      <c r="AH273" s="90" t="s">
        <v>2115</v>
      </c>
      <c r="AI273" s="90" t="s">
        <v>819</v>
      </c>
      <c r="AJ273" s="89"/>
      <c r="AK273" s="89"/>
    </row>
    <row r="274" spans="1:37" ht="14.25" customHeight="1">
      <c r="A274" s="154">
        <f t="shared" si="47"/>
        <v>264</v>
      </c>
      <c r="B274" s="153" t="s">
        <v>2129</v>
      </c>
      <c r="C274" s="153" t="s">
        <v>2117</v>
      </c>
      <c r="D274" s="153" t="s">
        <v>2108</v>
      </c>
      <c r="E274" s="161" t="s">
        <v>1905</v>
      </c>
      <c r="F274" s="153" t="s">
        <v>2130</v>
      </c>
      <c r="G274" s="153" t="s">
        <v>2131</v>
      </c>
      <c r="H274" s="153" t="s">
        <v>2132</v>
      </c>
      <c r="I274" s="153" t="s">
        <v>2112</v>
      </c>
      <c r="J274" s="155" t="s">
        <v>2133</v>
      </c>
      <c r="K274" s="155" t="s">
        <v>2134</v>
      </c>
      <c r="L274" s="156">
        <v>39.99</v>
      </c>
      <c r="M274" s="157">
        <v>39.99</v>
      </c>
      <c r="N274" s="156">
        <v>0</v>
      </c>
      <c r="O274" s="157">
        <v>0</v>
      </c>
      <c r="P274" s="158">
        <v>0</v>
      </c>
      <c r="Q274" s="146" t="s">
        <v>2117</v>
      </c>
      <c r="R274" s="159"/>
      <c r="S274" s="146"/>
      <c r="T274" s="153" t="str">
        <f t="shared" si="56"/>
        <v>C2P07AE</v>
      </c>
      <c r="U274" s="153" t="str">
        <f t="shared" si="56"/>
        <v>62XL</v>
      </c>
      <c r="V274" s="153" t="str">
        <f t="shared" si="49"/>
        <v>1N</v>
      </c>
      <c r="W274" s="153" t="str">
        <f t="shared" si="50"/>
        <v>HP 62XL originele high-capacity drie-kleuren inktcartridge</v>
      </c>
      <c r="X274" s="153" t="str">
        <f t="shared" si="51"/>
        <v>HP ENVY 5640 e-AiO, HP Officejet 5740 e-AiO,HP ENVY 7640 e-AiO</v>
      </c>
      <c r="Y274" s="155" t="str">
        <f t="shared" si="57"/>
        <v>888793376805</v>
      </c>
      <c r="Z274" s="155" t="str">
        <f t="shared" si="57"/>
        <v>888182461990</v>
      </c>
      <c r="AA274" s="156">
        <f t="shared" si="53"/>
        <v>39.99</v>
      </c>
      <c r="AB274" s="157">
        <f t="shared" si="54"/>
        <v>39.99</v>
      </c>
      <c r="AC274" s="158">
        <f t="shared" si="55"/>
        <v>0</v>
      </c>
      <c r="AE274" s="90" t="s">
        <v>819</v>
      </c>
      <c r="AF274" s="90" t="s">
        <v>819</v>
      </c>
      <c r="AG274" s="160" t="s">
        <v>807</v>
      </c>
      <c r="AH274" s="90" t="s">
        <v>2115</v>
      </c>
      <c r="AI274" s="90" t="s">
        <v>819</v>
      </c>
      <c r="AJ274" s="89"/>
      <c r="AK274" s="89"/>
    </row>
    <row r="275" spans="1:37" ht="14.25" customHeight="1">
      <c r="A275" s="154">
        <f t="shared" si="47"/>
        <v>265</v>
      </c>
      <c r="B275" s="153" t="s">
        <v>2135</v>
      </c>
      <c r="C275" s="153" t="s">
        <v>2108</v>
      </c>
      <c r="D275" s="153" t="s">
        <v>2108</v>
      </c>
      <c r="E275" s="153" t="s">
        <v>1905</v>
      </c>
      <c r="F275" s="153" t="s">
        <v>2136</v>
      </c>
      <c r="G275" s="153" t="s">
        <v>2137</v>
      </c>
      <c r="H275" s="153" t="s">
        <v>2138</v>
      </c>
      <c r="I275" s="153" t="s">
        <v>2139</v>
      </c>
      <c r="J275" s="155" t="s">
        <v>2140</v>
      </c>
      <c r="K275" s="155" t="s">
        <v>2141</v>
      </c>
      <c r="L275" s="156">
        <v>30.99</v>
      </c>
      <c r="M275" s="157">
        <v>30.99</v>
      </c>
      <c r="N275" s="156">
        <v>0</v>
      </c>
      <c r="O275" s="157">
        <v>0</v>
      </c>
      <c r="P275" s="158">
        <v>0</v>
      </c>
      <c r="Q275" s="146" t="s">
        <v>2108</v>
      </c>
      <c r="R275" s="159"/>
      <c r="S275" s="146"/>
      <c r="T275" s="153" t="str">
        <f t="shared" si="56"/>
        <v>N9J71AE</v>
      </c>
      <c r="U275" s="153" t="str">
        <f t="shared" si="56"/>
        <v>62</v>
      </c>
      <c r="V275" s="153" t="str">
        <f t="shared" si="49"/>
        <v>1N</v>
      </c>
      <c r="W275" s="153" t="str">
        <f t="shared" si="50"/>
        <v>HP 62 originele zwarte/drie-kleuren inktcartridges, 2-pack</v>
      </c>
      <c r="X275" s="153" t="str">
        <f t="shared" si="51"/>
        <v>HP Officejet 5740 e-AiO
HP ENVY 5540, e-AiO, 5640 e-AiO, 7640 e-AiO</v>
      </c>
      <c r="Y275" s="155" t="str">
        <f t="shared" si="57"/>
        <v>889894508881</v>
      </c>
      <c r="Z275" s="155" t="str">
        <f t="shared" si="57"/>
        <v>889894419385</v>
      </c>
      <c r="AA275" s="156">
        <f t="shared" si="53"/>
        <v>30.99</v>
      </c>
      <c r="AB275" s="157">
        <f t="shared" si="54"/>
        <v>30.99</v>
      </c>
      <c r="AC275" s="158">
        <f t="shared" si="55"/>
        <v>0</v>
      </c>
      <c r="AE275" s="90" t="s">
        <v>819</v>
      </c>
      <c r="AF275" s="90" t="s">
        <v>819</v>
      </c>
      <c r="AG275" s="160" t="s">
        <v>807</v>
      </c>
      <c r="AH275" s="90" t="s">
        <v>2115</v>
      </c>
      <c r="AI275" s="90" t="s">
        <v>819</v>
      </c>
      <c r="AJ275" s="89"/>
      <c r="AK275" s="89"/>
    </row>
    <row r="276" spans="1:37" ht="14.25" customHeight="1">
      <c r="A276" s="154">
        <f t="shared" ref="A276:A339" si="58">A275+1</f>
        <v>266</v>
      </c>
      <c r="B276" s="153" t="s">
        <v>2142</v>
      </c>
      <c r="C276" s="153" t="s">
        <v>2108</v>
      </c>
      <c r="D276" s="153" t="s">
        <v>2108</v>
      </c>
      <c r="E276" s="153" t="s">
        <v>1905</v>
      </c>
      <c r="F276" s="153" t="s">
        <v>2143</v>
      </c>
      <c r="G276" s="153" t="s">
        <v>2143</v>
      </c>
      <c r="H276" s="153" t="s">
        <v>2143</v>
      </c>
      <c r="I276" s="153" t="s">
        <v>2139</v>
      </c>
      <c r="J276" s="155" t="s">
        <v>2144</v>
      </c>
      <c r="K276" s="155" t="s">
        <v>761</v>
      </c>
      <c r="L276" s="156">
        <v>31.99</v>
      </c>
      <c r="M276" s="157">
        <v>31.99</v>
      </c>
      <c r="N276" s="156">
        <v>0</v>
      </c>
      <c r="O276" s="157">
        <v>0</v>
      </c>
      <c r="P276" s="158">
        <v>0</v>
      </c>
      <c r="Q276" s="146" t="s">
        <v>2108</v>
      </c>
      <c r="R276" s="159"/>
      <c r="S276" s="146"/>
      <c r="T276" s="153" t="str">
        <f t="shared" si="56"/>
        <v>X4D81AE</v>
      </c>
      <c r="U276" s="153" t="str">
        <f t="shared" si="56"/>
        <v>62</v>
      </c>
      <c r="V276" s="153" t="str">
        <f t="shared" si="49"/>
        <v>1N</v>
      </c>
      <c r="W276" s="153" t="str">
        <f t="shared" si="50"/>
        <v>HP 62 Ink Crtg Mailable Combo 2-Pk</v>
      </c>
      <c r="X276" s="153" t="str">
        <f t="shared" si="51"/>
        <v>HP Officejet 5740 e-AiO
HP ENVY 5540, e-AiO, 5640 e-AiO, 7640 e-AiO</v>
      </c>
      <c r="Y276" s="155" t="str">
        <f t="shared" si="57"/>
        <v>190780739297</v>
      </c>
      <c r="Z276" s="155" t="str">
        <f t="shared" si="57"/>
        <v/>
      </c>
      <c r="AA276" s="156">
        <f t="shared" si="53"/>
        <v>31.99</v>
      </c>
      <c r="AB276" s="157">
        <f t="shared" si="54"/>
        <v>31.99</v>
      </c>
      <c r="AC276" s="158">
        <f t="shared" si="55"/>
        <v>0</v>
      </c>
      <c r="AE276" s="90" t="s">
        <v>819</v>
      </c>
      <c r="AF276" s="90" t="s">
        <v>819</v>
      </c>
      <c r="AG276" s="160" t="s">
        <v>807</v>
      </c>
      <c r="AH276" s="90" t="s">
        <v>2145</v>
      </c>
      <c r="AI276" s="90" t="s">
        <v>819</v>
      </c>
    </row>
    <row r="277" spans="1:37" ht="14.25" customHeight="1">
      <c r="A277" s="154">
        <f t="shared" si="58"/>
        <v>267</v>
      </c>
      <c r="B277" s="153" t="s">
        <v>2146</v>
      </c>
      <c r="C277" s="153" t="s">
        <v>2147</v>
      </c>
      <c r="D277" s="153" t="s">
        <v>2147</v>
      </c>
      <c r="E277" s="153" t="s">
        <v>1905</v>
      </c>
      <c r="F277" s="153" t="s">
        <v>2148</v>
      </c>
      <c r="G277" s="153" t="s">
        <v>2149</v>
      </c>
      <c r="H277" s="153" t="s">
        <v>2150</v>
      </c>
      <c r="I277" s="153" t="s">
        <v>2151</v>
      </c>
      <c r="J277" s="155" t="s">
        <v>761</v>
      </c>
      <c r="K277" s="155" t="s">
        <v>2152</v>
      </c>
      <c r="L277" s="156">
        <v>94.99</v>
      </c>
      <c r="M277" s="157">
        <v>94.99</v>
      </c>
      <c r="N277" s="156">
        <v>0</v>
      </c>
      <c r="O277" s="157">
        <v>0</v>
      </c>
      <c r="P277" s="158">
        <v>0</v>
      </c>
      <c r="Q277" s="146" t="s">
        <v>2147</v>
      </c>
      <c r="R277" s="159"/>
      <c r="S277" s="146"/>
      <c r="T277" s="153" t="str">
        <f t="shared" si="56"/>
        <v>C6578A</v>
      </c>
      <c r="U277" s="153" t="str">
        <f t="shared" si="56"/>
        <v>78</v>
      </c>
      <c r="V277" s="153" t="str">
        <f t="shared" si="49"/>
        <v>1N</v>
      </c>
      <c r="W277" s="153" t="str">
        <f t="shared" si="50"/>
        <v>HP 78XL originele high-capacity drie-kleuren inktcartridge</v>
      </c>
      <c r="X277" s="153" t="str">
        <f t="shared" si="51"/>
        <v>HP Color Copier 290,HP DeskJet 1180c/1220c/1220c/ps/1280/ 3810/3816/3820/3822 series/ 6122/6127/ 916c/920c/940c/ 9300 series/ 930c/cm /950c/959c/ 960c/970cxi/980cxi/990cxi/cm /995c,HP Fax 1220/1230,HP OfficeJet 5110/v30/v40/v45 /g55/g85/g95/k60/k80,H</v>
      </c>
      <c r="Y277" s="155" t="s">
        <v>2153</v>
      </c>
      <c r="Z277" s="155" t="str">
        <f t="shared" si="57"/>
        <v>886111550159</v>
      </c>
      <c r="AA277" s="156">
        <f t="shared" si="53"/>
        <v>94.99</v>
      </c>
      <c r="AB277" s="157">
        <f t="shared" si="54"/>
        <v>94.99</v>
      </c>
      <c r="AC277" s="158">
        <f t="shared" si="55"/>
        <v>0</v>
      </c>
      <c r="AE277" s="90" t="s">
        <v>819</v>
      </c>
      <c r="AF277" s="90" t="s">
        <v>819</v>
      </c>
      <c r="AG277" s="160" t="s">
        <v>807</v>
      </c>
      <c r="AH277" s="90" t="s">
        <v>820</v>
      </c>
      <c r="AI277" s="90" t="s">
        <v>819</v>
      </c>
      <c r="AJ277" s="89"/>
    </row>
    <row r="278" spans="1:37" ht="14.25" customHeight="1">
      <c r="A278" s="154">
        <f t="shared" si="58"/>
        <v>268</v>
      </c>
      <c r="B278" s="153" t="s">
        <v>2154</v>
      </c>
      <c r="C278" s="153" t="s">
        <v>2147</v>
      </c>
      <c r="D278" s="153" t="s">
        <v>2147</v>
      </c>
      <c r="E278" s="153" t="s">
        <v>1905</v>
      </c>
      <c r="F278" s="153" t="s">
        <v>2155</v>
      </c>
      <c r="G278" s="153" t="s">
        <v>2156</v>
      </c>
      <c r="H278" s="153" t="s">
        <v>2157</v>
      </c>
      <c r="I278" s="153" t="s">
        <v>2151</v>
      </c>
      <c r="J278" s="155" t="s">
        <v>761</v>
      </c>
      <c r="K278" s="155" t="s">
        <v>2158</v>
      </c>
      <c r="L278" s="156">
        <v>53.99</v>
      </c>
      <c r="M278" s="157">
        <v>53.99</v>
      </c>
      <c r="N278" s="156">
        <v>0</v>
      </c>
      <c r="O278" s="157">
        <v>0</v>
      </c>
      <c r="P278" s="158">
        <v>0</v>
      </c>
      <c r="Q278" s="146" t="s">
        <v>2147</v>
      </c>
      <c r="R278" s="159"/>
      <c r="S278" s="146"/>
      <c r="T278" s="153" t="str">
        <f t="shared" si="56"/>
        <v>C6578D</v>
      </c>
      <c r="U278" s="153" t="str">
        <f t="shared" si="56"/>
        <v>78</v>
      </c>
      <c r="V278" s="153" t="str">
        <f t="shared" si="49"/>
        <v>1N</v>
      </c>
      <c r="W278" s="153" t="str">
        <f t="shared" si="50"/>
        <v>HP 78 originele drie-kleuren inktcartridge</v>
      </c>
      <c r="X278" s="153" t="str">
        <f t="shared" si="51"/>
        <v>HP Color Copier 290,HP DeskJet 1180c/1220c/1220c/ps/1280/ 3810/3816/3820/3822 series/ 6122/6127/ 916c/920c/940c/ 9300 series/ 930c/cm /950c/959c/ 960c/970cxi/980cxi/990cxi/cm /995c,HP Fax 1220/1230,HP OfficeJet 5110/v30/v40/v45 /g55/g85/g95/k60/k80,H</v>
      </c>
      <c r="Y278" s="155" t="s">
        <v>2159</v>
      </c>
      <c r="Z278" s="155" t="str">
        <f t="shared" si="57"/>
        <v>886111550128</v>
      </c>
      <c r="AA278" s="156">
        <f t="shared" si="53"/>
        <v>53.99</v>
      </c>
      <c r="AB278" s="157">
        <f t="shared" si="54"/>
        <v>53.99</v>
      </c>
      <c r="AC278" s="158">
        <f t="shared" si="55"/>
        <v>0</v>
      </c>
      <c r="AE278" s="90" t="s">
        <v>819</v>
      </c>
      <c r="AF278" s="90" t="s">
        <v>819</v>
      </c>
      <c r="AG278" s="160" t="s">
        <v>807</v>
      </c>
      <c r="AH278" s="90" t="s">
        <v>820</v>
      </c>
      <c r="AI278" s="90" t="s">
        <v>819</v>
      </c>
      <c r="AJ278" s="89"/>
    </row>
    <row r="279" spans="1:37" ht="14.25" customHeight="1">
      <c r="A279" s="154">
        <f t="shared" si="58"/>
        <v>269</v>
      </c>
      <c r="B279" s="153" t="s">
        <v>2160</v>
      </c>
      <c r="C279" s="153" t="s">
        <v>2161</v>
      </c>
      <c r="D279" s="153" t="s">
        <v>2162</v>
      </c>
      <c r="E279" s="153" t="s">
        <v>1905</v>
      </c>
      <c r="F279" s="153" t="s">
        <v>2163</v>
      </c>
      <c r="G279" s="153" t="s">
        <v>2164</v>
      </c>
      <c r="H279" s="153" t="s">
        <v>2165</v>
      </c>
      <c r="I279" s="153" t="s">
        <v>2166</v>
      </c>
      <c r="J279" s="155" t="s">
        <v>2167</v>
      </c>
      <c r="K279" s="155" t="s">
        <v>2168</v>
      </c>
      <c r="L279" s="156">
        <v>34.99</v>
      </c>
      <c r="M279" s="157">
        <v>34.99</v>
      </c>
      <c r="N279" s="156">
        <v>0</v>
      </c>
      <c r="O279" s="157">
        <v>0</v>
      </c>
      <c r="P279" s="158">
        <v>0</v>
      </c>
      <c r="Q279" s="146" t="s">
        <v>2161</v>
      </c>
      <c r="R279" s="159"/>
      <c r="S279" s="146"/>
      <c r="T279" s="153" t="str">
        <f t="shared" si="56"/>
        <v>C9391AE</v>
      </c>
      <c r="U279" s="153" t="str">
        <f t="shared" si="56"/>
        <v>88XL</v>
      </c>
      <c r="V279" s="153" t="str">
        <f t="shared" si="49"/>
        <v>1N</v>
      </c>
      <c r="W279" s="153" t="str">
        <f t="shared" si="50"/>
        <v>HP 88XL originele high-capacity cyaan inktcartridge</v>
      </c>
      <c r="X279" s="153" t="str">
        <f t="shared" si="51"/>
        <v>HP OfficeJet Pro K550 (Cousteau)</v>
      </c>
      <c r="Y279" s="155" t="str">
        <f t="shared" si="57"/>
        <v>882780155152</v>
      </c>
      <c r="Z279" s="155" t="str">
        <f t="shared" si="57"/>
        <v>884962546246</v>
      </c>
      <c r="AA279" s="156">
        <f t="shared" si="53"/>
        <v>34.99</v>
      </c>
      <c r="AB279" s="157">
        <f t="shared" si="54"/>
        <v>34.99</v>
      </c>
      <c r="AC279" s="158">
        <f t="shared" si="55"/>
        <v>0</v>
      </c>
      <c r="AE279" s="90" t="s">
        <v>819</v>
      </c>
      <c r="AF279" s="90" t="s">
        <v>819</v>
      </c>
      <c r="AG279" s="160" t="s">
        <v>807</v>
      </c>
      <c r="AH279" s="90" t="s">
        <v>820</v>
      </c>
      <c r="AI279" s="90" t="s">
        <v>819</v>
      </c>
      <c r="AJ279" s="89"/>
    </row>
    <row r="280" spans="1:37" ht="14.25" customHeight="1">
      <c r="A280" s="154">
        <f t="shared" si="58"/>
        <v>270</v>
      </c>
      <c r="B280" s="153" t="s">
        <v>2169</v>
      </c>
      <c r="C280" s="153" t="s">
        <v>2161</v>
      </c>
      <c r="D280" s="153" t="s">
        <v>2162</v>
      </c>
      <c r="E280" s="153" t="s">
        <v>1905</v>
      </c>
      <c r="F280" s="153" t="s">
        <v>2170</v>
      </c>
      <c r="G280" s="153" t="s">
        <v>2171</v>
      </c>
      <c r="H280" s="153" t="s">
        <v>2172</v>
      </c>
      <c r="I280" s="153" t="s">
        <v>2166</v>
      </c>
      <c r="J280" s="155" t="s">
        <v>2173</v>
      </c>
      <c r="K280" s="155" t="s">
        <v>2174</v>
      </c>
      <c r="L280" s="156">
        <v>34.99</v>
      </c>
      <c r="M280" s="157">
        <v>34.99</v>
      </c>
      <c r="N280" s="156">
        <v>0</v>
      </c>
      <c r="O280" s="157">
        <v>0</v>
      </c>
      <c r="P280" s="158">
        <v>0</v>
      </c>
      <c r="Q280" s="146" t="s">
        <v>2161</v>
      </c>
      <c r="R280" s="159"/>
      <c r="S280" s="146"/>
      <c r="T280" s="153" t="str">
        <f t="shared" si="56"/>
        <v>C9392AE</v>
      </c>
      <c r="U280" s="153" t="str">
        <f t="shared" si="56"/>
        <v>88XL</v>
      </c>
      <c r="V280" s="153" t="str">
        <f t="shared" si="49"/>
        <v>1N</v>
      </c>
      <c r="W280" s="153" t="str">
        <f t="shared" si="50"/>
        <v>HP 88XL originele high-capacity magenta inktcartridge</v>
      </c>
      <c r="X280" s="153" t="str">
        <f t="shared" si="51"/>
        <v>HP OfficeJet Pro K550 (Cousteau)</v>
      </c>
      <c r="Y280" s="155" t="str">
        <f t="shared" si="57"/>
        <v>882780155169</v>
      </c>
      <c r="Z280" s="155" t="str">
        <f t="shared" si="57"/>
        <v>884962546253</v>
      </c>
      <c r="AA280" s="156">
        <f t="shared" si="53"/>
        <v>34.99</v>
      </c>
      <c r="AB280" s="157">
        <f t="shared" si="54"/>
        <v>34.99</v>
      </c>
      <c r="AC280" s="158">
        <f t="shared" si="55"/>
        <v>0</v>
      </c>
      <c r="AE280" s="90" t="s">
        <v>819</v>
      </c>
      <c r="AF280" s="90" t="s">
        <v>819</v>
      </c>
      <c r="AG280" s="160" t="s">
        <v>807</v>
      </c>
      <c r="AH280" s="90" t="s">
        <v>820</v>
      </c>
      <c r="AI280" s="90" t="s">
        <v>819</v>
      </c>
      <c r="AJ280" s="89"/>
    </row>
    <row r="281" spans="1:37" ht="14.25" customHeight="1">
      <c r="A281" s="154">
        <f t="shared" si="58"/>
        <v>271</v>
      </c>
      <c r="B281" s="153" t="s">
        <v>2175</v>
      </c>
      <c r="C281" s="153" t="s">
        <v>2161</v>
      </c>
      <c r="D281" s="153" t="s">
        <v>2162</v>
      </c>
      <c r="E281" s="153" t="s">
        <v>1905</v>
      </c>
      <c r="F281" s="153" t="s">
        <v>2176</v>
      </c>
      <c r="G281" s="153" t="s">
        <v>2177</v>
      </c>
      <c r="H281" s="153" t="s">
        <v>2178</v>
      </c>
      <c r="I281" s="153" t="s">
        <v>2166</v>
      </c>
      <c r="J281" s="155" t="s">
        <v>2179</v>
      </c>
      <c r="K281" s="155" t="s">
        <v>2180</v>
      </c>
      <c r="L281" s="156">
        <v>34.99</v>
      </c>
      <c r="M281" s="157">
        <v>34.99</v>
      </c>
      <c r="N281" s="156">
        <v>0</v>
      </c>
      <c r="O281" s="157">
        <v>0</v>
      </c>
      <c r="P281" s="158">
        <v>0</v>
      </c>
      <c r="Q281" s="146" t="s">
        <v>2161</v>
      </c>
      <c r="R281" s="159"/>
      <c r="S281" s="146"/>
      <c r="T281" s="153" t="str">
        <f t="shared" si="56"/>
        <v>C9393AE</v>
      </c>
      <c r="U281" s="153" t="str">
        <f t="shared" si="56"/>
        <v>88XL</v>
      </c>
      <c r="V281" s="153" t="str">
        <f t="shared" si="49"/>
        <v>1N</v>
      </c>
      <c r="W281" s="153" t="str">
        <f t="shared" si="50"/>
        <v>HP 88XL originele high-capacity gele inktcartridge</v>
      </c>
      <c r="X281" s="153" t="str">
        <f t="shared" si="51"/>
        <v>HP OfficeJet Pro K550 (Cousteau)</v>
      </c>
      <c r="Y281" s="155" t="str">
        <f t="shared" si="57"/>
        <v>882780155176</v>
      </c>
      <c r="Z281" s="155" t="str">
        <f t="shared" si="57"/>
        <v>884962546260</v>
      </c>
      <c r="AA281" s="156">
        <f t="shared" si="53"/>
        <v>34.99</v>
      </c>
      <c r="AB281" s="157">
        <f t="shared" si="54"/>
        <v>34.99</v>
      </c>
      <c r="AC281" s="158">
        <f t="shared" si="55"/>
        <v>0</v>
      </c>
      <c r="AE281" s="90" t="s">
        <v>819</v>
      </c>
      <c r="AF281" s="90" t="s">
        <v>819</v>
      </c>
      <c r="AG281" s="160" t="s">
        <v>807</v>
      </c>
      <c r="AH281" s="90" t="s">
        <v>820</v>
      </c>
      <c r="AI281" s="90" t="s">
        <v>819</v>
      </c>
      <c r="AJ281" s="89"/>
    </row>
    <row r="282" spans="1:37" ht="14.25" customHeight="1">
      <c r="A282" s="154">
        <f t="shared" si="58"/>
        <v>272</v>
      </c>
      <c r="B282" s="153" t="s">
        <v>2181</v>
      </c>
      <c r="C282" s="153" t="s">
        <v>2161</v>
      </c>
      <c r="D282" s="153" t="s">
        <v>2162</v>
      </c>
      <c r="E282" s="153" t="s">
        <v>1905</v>
      </c>
      <c r="F282" s="153" t="s">
        <v>2182</v>
      </c>
      <c r="G282" s="153" t="s">
        <v>2183</v>
      </c>
      <c r="H282" s="153" t="s">
        <v>2184</v>
      </c>
      <c r="I282" s="153" t="s">
        <v>2185</v>
      </c>
      <c r="J282" s="155" t="s">
        <v>2186</v>
      </c>
      <c r="K282" s="155" t="s">
        <v>2187</v>
      </c>
      <c r="L282" s="156">
        <v>50.99</v>
      </c>
      <c r="M282" s="157">
        <v>50.99</v>
      </c>
      <c r="N282" s="156">
        <v>0</v>
      </c>
      <c r="O282" s="157">
        <v>0</v>
      </c>
      <c r="P282" s="158">
        <v>0</v>
      </c>
      <c r="Q282" s="146" t="s">
        <v>2161</v>
      </c>
      <c r="R282" s="159"/>
      <c r="S282" s="146"/>
      <c r="T282" s="153" t="str">
        <f t="shared" si="56"/>
        <v>C9396AE</v>
      </c>
      <c r="U282" s="153" t="str">
        <f t="shared" si="56"/>
        <v>88XL</v>
      </c>
      <c r="V282" s="153" t="str">
        <f t="shared" si="49"/>
        <v>1N</v>
      </c>
      <c r="W282" s="153" t="str">
        <f t="shared" si="50"/>
        <v>HP 88XL originele high-capacity zwarte inktcartridge</v>
      </c>
      <c r="X282" s="153" t="str">
        <f t="shared" si="51"/>
        <v>HP OfficeJet Pro K550, K5400 series / L7480 / L7580 / L7680 / L7780</v>
      </c>
      <c r="Y282" s="155" t="str">
        <f t="shared" si="57"/>
        <v>882780155183</v>
      </c>
      <c r="Z282" s="155" t="str">
        <f t="shared" si="57"/>
        <v>884962546277</v>
      </c>
      <c r="AA282" s="156">
        <f t="shared" si="53"/>
        <v>50.99</v>
      </c>
      <c r="AB282" s="157">
        <f t="shared" si="54"/>
        <v>50.99</v>
      </c>
      <c r="AC282" s="158">
        <f t="shared" si="55"/>
        <v>0</v>
      </c>
      <c r="AE282" s="90" t="s">
        <v>819</v>
      </c>
      <c r="AF282" s="90" t="s">
        <v>819</v>
      </c>
      <c r="AG282" s="160" t="s">
        <v>807</v>
      </c>
      <c r="AH282" s="90" t="s">
        <v>820</v>
      </c>
      <c r="AI282" s="90" t="s">
        <v>819</v>
      </c>
      <c r="AJ282" s="89"/>
    </row>
    <row r="283" spans="1:37" ht="14.25" customHeight="1">
      <c r="A283" s="154">
        <f t="shared" si="58"/>
        <v>273</v>
      </c>
      <c r="B283" s="153" t="s">
        <v>2188</v>
      </c>
      <c r="C283" s="153" t="s">
        <v>2189</v>
      </c>
      <c r="D283" s="153" t="s">
        <v>2189</v>
      </c>
      <c r="E283" s="153" t="s">
        <v>1905</v>
      </c>
      <c r="F283" s="153" t="s">
        <v>2190</v>
      </c>
      <c r="G283" s="153" t="s">
        <v>2191</v>
      </c>
      <c r="H283" s="153" t="s">
        <v>2192</v>
      </c>
      <c r="I283" s="153" t="s">
        <v>2193</v>
      </c>
      <c r="J283" s="155" t="s">
        <v>2194</v>
      </c>
      <c r="K283" s="155" t="s">
        <v>2195</v>
      </c>
      <c r="L283" s="156">
        <v>18.989999999999998</v>
      </c>
      <c r="M283" s="157">
        <v>18.989999999999998</v>
      </c>
      <c r="N283" s="156">
        <v>0</v>
      </c>
      <c r="O283" s="157">
        <v>0</v>
      </c>
      <c r="P283" s="158">
        <v>0</v>
      </c>
      <c r="Q283" s="146" t="s">
        <v>2189</v>
      </c>
      <c r="R283" s="159"/>
      <c r="S283" s="146"/>
      <c r="T283" s="153" t="str">
        <f t="shared" si="56"/>
        <v>CC640EE</v>
      </c>
      <c r="U283" s="153" t="str">
        <f t="shared" si="56"/>
        <v>300</v>
      </c>
      <c r="V283" s="153" t="str">
        <f t="shared" si="49"/>
        <v>1N</v>
      </c>
      <c r="W283" s="153" t="str">
        <f t="shared" si="50"/>
        <v>HP 300 originele zwarte inktcartridge</v>
      </c>
      <c r="X283" s="153" t="str">
        <f t="shared" si="51"/>
        <v>HP Deskjet F4280, D2560</v>
      </c>
      <c r="Y283" s="155" t="str">
        <f t="shared" si="57"/>
        <v>884962780473</v>
      </c>
      <c r="Z283" s="155" t="str">
        <f t="shared" si="57"/>
        <v>884962780824</v>
      </c>
      <c r="AA283" s="156">
        <f t="shared" si="53"/>
        <v>18.989999999999998</v>
      </c>
      <c r="AB283" s="157">
        <f t="shared" si="54"/>
        <v>18.989999999999998</v>
      </c>
      <c r="AC283" s="158">
        <f t="shared" si="55"/>
        <v>0</v>
      </c>
      <c r="AE283" s="90" t="s">
        <v>819</v>
      </c>
      <c r="AF283" s="90" t="s">
        <v>819</v>
      </c>
      <c r="AG283" s="160" t="s">
        <v>807</v>
      </c>
      <c r="AH283" s="90" t="s">
        <v>2196</v>
      </c>
      <c r="AI283" s="90" t="s">
        <v>819</v>
      </c>
      <c r="AK283" s="89"/>
    </row>
    <row r="284" spans="1:37" ht="14.25" customHeight="1">
      <c r="A284" s="154">
        <f t="shared" si="58"/>
        <v>274</v>
      </c>
      <c r="B284" s="161" t="s">
        <v>2197</v>
      </c>
      <c r="C284" s="161" t="s">
        <v>2198</v>
      </c>
      <c r="D284" s="153" t="s">
        <v>2189</v>
      </c>
      <c r="E284" s="153" t="s">
        <v>1905</v>
      </c>
      <c r="F284" s="153" t="s">
        <v>2199</v>
      </c>
      <c r="G284" s="153" t="s">
        <v>2200</v>
      </c>
      <c r="H284" s="153" t="s">
        <v>2201</v>
      </c>
      <c r="I284" s="153" t="s">
        <v>2193</v>
      </c>
      <c r="J284" s="155" t="s">
        <v>2202</v>
      </c>
      <c r="K284" s="155" t="s">
        <v>2203</v>
      </c>
      <c r="L284" s="156">
        <v>39.99</v>
      </c>
      <c r="M284" s="157">
        <v>39.99</v>
      </c>
      <c r="N284" s="156">
        <v>0</v>
      </c>
      <c r="O284" s="157">
        <v>0</v>
      </c>
      <c r="P284" s="158">
        <v>0</v>
      </c>
      <c r="Q284" s="146" t="s">
        <v>2198</v>
      </c>
      <c r="R284" s="159"/>
      <c r="S284" s="146"/>
      <c r="T284" s="153" t="str">
        <f t="shared" si="56"/>
        <v>CC641EE</v>
      </c>
      <c r="U284" s="153" t="str">
        <f t="shared" si="56"/>
        <v>300XL</v>
      </c>
      <c r="V284" s="153" t="str">
        <f t="shared" si="49"/>
        <v>1N</v>
      </c>
      <c r="W284" s="153" t="str">
        <f t="shared" si="50"/>
        <v>HP 300XL originele high-capacity zwarte inktcartridge</v>
      </c>
      <c r="X284" s="153" t="str">
        <f t="shared" si="51"/>
        <v>HP Deskjet F4280, D2560</v>
      </c>
      <c r="Y284" s="155" t="str">
        <f t="shared" si="57"/>
        <v>884962780480</v>
      </c>
      <c r="Z284" s="155" t="str">
        <f t="shared" si="57"/>
        <v>884962780848</v>
      </c>
      <c r="AA284" s="156">
        <f t="shared" si="53"/>
        <v>39.99</v>
      </c>
      <c r="AB284" s="157">
        <f t="shared" si="54"/>
        <v>39.99</v>
      </c>
      <c r="AC284" s="158">
        <f t="shared" si="55"/>
        <v>0</v>
      </c>
      <c r="AE284" s="90" t="s">
        <v>819</v>
      </c>
      <c r="AF284" s="90" t="s">
        <v>819</v>
      </c>
      <c r="AG284" s="160" t="s">
        <v>807</v>
      </c>
      <c r="AH284" s="90" t="s">
        <v>2196</v>
      </c>
      <c r="AI284" s="90" t="s">
        <v>819</v>
      </c>
      <c r="AK284" s="89"/>
    </row>
    <row r="285" spans="1:37" ht="14.25" customHeight="1">
      <c r="A285" s="154">
        <f t="shared" si="58"/>
        <v>275</v>
      </c>
      <c r="B285" s="153" t="s">
        <v>2204</v>
      </c>
      <c r="C285" s="153" t="s">
        <v>2189</v>
      </c>
      <c r="D285" s="153" t="s">
        <v>2189</v>
      </c>
      <c r="E285" s="153" t="s">
        <v>1905</v>
      </c>
      <c r="F285" s="153" t="s">
        <v>2205</v>
      </c>
      <c r="G285" s="153" t="s">
        <v>2206</v>
      </c>
      <c r="H285" s="153" t="s">
        <v>2207</v>
      </c>
      <c r="I285" s="153" t="s">
        <v>2193</v>
      </c>
      <c r="J285" s="155" t="s">
        <v>2208</v>
      </c>
      <c r="K285" s="155" t="s">
        <v>2209</v>
      </c>
      <c r="L285" s="156">
        <v>20.99</v>
      </c>
      <c r="M285" s="157">
        <v>20.99</v>
      </c>
      <c r="N285" s="156">
        <v>0</v>
      </c>
      <c r="O285" s="157">
        <v>0</v>
      </c>
      <c r="P285" s="158">
        <v>0</v>
      </c>
      <c r="Q285" s="146" t="s">
        <v>2189</v>
      </c>
      <c r="R285" s="159"/>
      <c r="S285" s="146"/>
      <c r="T285" s="153" t="str">
        <f t="shared" si="56"/>
        <v>CC643EE</v>
      </c>
      <c r="U285" s="153" t="str">
        <f t="shared" si="56"/>
        <v>300</v>
      </c>
      <c r="V285" s="153" t="str">
        <f t="shared" si="49"/>
        <v>1N</v>
      </c>
      <c r="W285" s="153" t="str">
        <f t="shared" si="50"/>
        <v>HP 300 originele drie-kleuren inktcartridge</v>
      </c>
      <c r="X285" s="153" t="str">
        <f t="shared" si="51"/>
        <v>HP Deskjet F4280, D2560</v>
      </c>
      <c r="Y285" s="155" t="str">
        <f t="shared" si="57"/>
        <v>884962780497</v>
      </c>
      <c r="Z285" s="155" t="str">
        <f t="shared" si="57"/>
        <v>884962780855</v>
      </c>
      <c r="AA285" s="156">
        <f t="shared" si="53"/>
        <v>20.99</v>
      </c>
      <c r="AB285" s="157">
        <f t="shared" si="54"/>
        <v>20.99</v>
      </c>
      <c r="AC285" s="158">
        <f t="shared" si="55"/>
        <v>0</v>
      </c>
      <c r="AE285" s="90" t="s">
        <v>819</v>
      </c>
      <c r="AF285" s="90" t="s">
        <v>819</v>
      </c>
      <c r="AG285" s="160" t="s">
        <v>807</v>
      </c>
      <c r="AH285" s="90" t="s">
        <v>2196</v>
      </c>
      <c r="AI285" s="90" t="s">
        <v>819</v>
      </c>
      <c r="AK285" s="89"/>
    </row>
    <row r="286" spans="1:37" ht="14.25" customHeight="1">
      <c r="A286" s="154">
        <f t="shared" si="58"/>
        <v>276</v>
      </c>
      <c r="B286" s="153" t="s">
        <v>2210</v>
      </c>
      <c r="C286" s="153" t="s">
        <v>2198</v>
      </c>
      <c r="D286" s="153" t="s">
        <v>2189</v>
      </c>
      <c r="E286" s="153" t="s">
        <v>1905</v>
      </c>
      <c r="F286" s="153" t="s">
        <v>2211</v>
      </c>
      <c r="G286" s="153" t="s">
        <v>2212</v>
      </c>
      <c r="H286" s="153" t="s">
        <v>2213</v>
      </c>
      <c r="I286" s="153" t="s">
        <v>2193</v>
      </c>
      <c r="J286" s="155" t="s">
        <v>2214</v>
      </c>
      <c r="K286" s="155" t="s">
        <v>2215</v>
      </c>
      <c r="L286" s="156">
        <v>45.99</v>
      </c>
      <c r="M286" s="157">
        <v>45.99</v>
      </c>
      <c r="N286" s="156">
        <v>0</v>
      </c>
      <c r="O286" s="157">
        <v>0</v>
      </c>
      <c r="P286" s="158">
        <v>0</v>
      </c>
      <c r="Q286" s="146" t="s">
        <v>2198</v>
      </c>
      <c r="R286" s="159"/>
      <c r="S286" s="146"/>
      <c r="T286" s="153" t="str">
        <f t="shared" si="56"/>
        <v>CC644EE</v>
      </c>
      <c r="U286" s="153" t="str">
        <f t="shared" si="56"/>
        <v>300XL</v>
      </c>
      <c r="V286" s="153" t="str">
        <f t="shared" si="49"/>
        <v>1N</v>
      </c>
      <c r="W286" s="153" t="str">
        <f t="shared" si="50"/>
        <v>HP 300XL originele high-capacity drie-kleuren inktcartridge</v>
      </c>
      <c r="X286" s="153" t="str">
        <f t="shared" si="51"/>
        <v>HP Deskjet F4280, D2560</v>
      </c>
      <c r="Y286" s="155" t="str">
        <f t="shared" si="57"/>
        <v>884962780503</v>
      </c>
      <c r="Z286" s="155" t="str">
        <f t="shared" si="57"/>
        <v>884962780879</v>
      </c>
      <c r="AA286" s="156">
        <f t="shared" si="53"/>
        <v>45.99</v>
      </c>
      <c r="AB286" s="157">
        <f t="shared" si="54"/>
        <v>45.99</v>
      </c>
      <c r="AC286" s="158">
        <f t="shared" si="55"/>
        <v>0</v>
      </c>
      <c r="AE286" s="90" t="s">
        <v>819</v>
      </c>
      <c r="AF286" s="90" t="s">
        <v>819</v>
      </c>
      <c r="AG286" s="160" t="s">
        <v>807</v>
      </c>
      <c r="AH286" s="90" t="s">
        <v>2196</v>
      </c>
      <c r="AI286" s="90" t="s">
        <v>819</v>
      </c>
      <c r="AJ286" s="81"/>
      <c r="AK286" s="89"/>
    </row>
    <row r="287" spans="1:37" ht="14.25" customHeight="1">
      <c r="A287" s="154">
        <f t="shared" si="58"/>
        <v>277</v>
      </c>
      <c r="B287" s="161" t="s">
        <v>2216</v>
      </c>
      <c r="C287" s="161" t="s">
        <v>2189</v>
      </c>
      <c r="D287" s="153" t="s">
        <v>2189</v>
      </c>
      <c r="E287" s="153" t="s">
        <v>1905</v>
      </c>
      <c r="F287" s="153" t="s">
        <v>2217</v>
      </c>
      <c r="G287" s="153" t="s">
        <v>2218</v>
      </c>
      <c r="H287" s="153" t="s">
        <v>2219</v>
      </c>
      <c r="I287" s="153" t="s">
        <v>2193</v>
      </c>
      <c r="J287" s="155" t="s">
        <v>2220</v>
      </c>
      <c r="K287" s="155" t="s">
        <v>2221</v>
      </c>
      <c r="L287" s="156">
        <v>33.99</v>
      </c>
      <c r="M287" s="157">
        <v>33.99</v>
      </c>
      <c r="N287" s="156">
        <v>0</v>
      </c>
      <c r="O287" s="157">
        <v>0</v>
      </c>
      <c r="P287" s="158">
        <v>0</v>
      </c>
      <c r="Q287" s="146" t="s">
        <v>2189</v>
      </c>
      <c r="R287" s="159"/>
      <c r="S287" s="146"/>
      <c r="T287" s="153" t="str">
        <f t="shared" si="56"/>
        <v>CN637EE</v>
      </c>
      <c r="U287" s="153" t="str">
        <f t="shared" si="56"/>
        <v>300</v>
      </c>
      <c r="V287" s="153" t="str">
        <f t="shared" si="49"/>
        <v>1N</v>
      </c>
      <c r="W287" s="153" t="str">
        <f t="shared" si="50"/>
        <v>HP 300 originele zwarte/drie-kleuren inktcartridges, 2-pack</v>
      </c>
      <c r="X287" s="153" t="str">
        <f t="shared" si="51"/>
        <v>HP Deskjet F4280, D2560</v>
      </c>
      <c r="Y287" s="155" t="str">
        <f t="shared" si="57"/>
        <v>884962770160</v>
      </c>
      <c r="Z287" s="155" t="str">
        <f t="shared" si="57"/>
        <v>884962838983</v>
      </c>
      <c r="AA287" s="156">
        <f t="shared" si="53"/>
        <v>33.99</v>
      </c>
      <c r="AB287" s="157">
        <f t="shared" si="54"/>
        <v>33.99</v>
      </c>
      <c r="AC287" s="158">
        <f t="shared" si="55"/>
        <v>0</v>
      </c>
      <c r="AE287" s="90" t="s">
        <v>819</v>
      </c>
      <c r="AF287" s="90" t="s">
        <v>819</v>
      </c>
      <c r="AG287" s="160" t="s">
        <v>807</v>
      </c>
      <c r="AH287" s="90" t="s">
        <v>2196</v>
      </c>
      <c r="AI287" s="90" t="s">
        <v>819</v>
      </c>
      <c r="AJ287" s="81"/>
      <c r="AK287" s="89"/>
    </row>
    <row r="288" spans="1:37" ht="14.25" customHeight="1">
      <c r="A288" s="154">
        <f t="shared" si="58"/>
        <v>278</v>
      </c>
      <c r="B288" s="153" t="s">
        <v>2222</v>
      </c>
      <c r="C288" s="153" t="s">
        <v>2223</v>
      </c>
      <c r="D288" s="153" t="s">
        <v>2223</v>
      </c>
      <c r="E288" s="153" t="s">
        <v>1905</v>
      </c>
      <c r="F288" s="153" t="s">
        <v>2224</v>
      </c>
      <c r="G288" s="153" t="s">
        <v>2225</v>
      </c>
      <c r="H288" s="153" t="s">
        <v>2226</v>
      </c>
      <c r="I288" s="153" t="s">
        <v>2227</v>
      </c>
      <c r="J288" s="155" t="s">
        <v>2228</v>
      </c>
      <c r="K288" s="155" t="s">
        <v>2229</v>
      </c>
      <c r="L288" s="156">
        <v>15.99</v>
      </c>
      <c r="M288" s="157">
        <v>15.99</v>
      </c>
      <c r="N288" s="156">
        <v>0</v>
      </c>
      <c r="O288" s="157">
        <v>0</v>
      </c>
      <c r="P288" s="158">
        <v>0</v>
      </c>
      <c r="Q288" s="146" t="s">
        <v>2223</v>
      </c>
      <c r="R288" s="159"/>
      <c r="S288" s="146"/>
      <c r="T288" s="153" t="str">
        <f t="shared" si="56"/>
        <v>CH561EE</v>
      </c>
      <c r="U288" s="153" t="str">
        <f t="shared" si="56"/>
        <v>301</v>
      </c>
      <c r="V288" s="153" t="str">
        <f t="shared" si="49"/>
        <v>1N</v>
      </c>
      <c r="W288" s="153" t="str">
        <f t="shared" si="50"/>
        <v>HP 301 originele zwarte inktcartridge</v>
      </c>
      <c r="X288" s="153" t="str">
        <f t="shared" si="51"/>
        <v>HP Deskjet Ink Advantage 2060 K110 5,6</v>
      </c>
      <c r="Y288" s="155" t="str">
        <f t="shared" si="57"/>
        <v>884962894392</v>
      </c>
      <c r="Z288" s="155" t="str">
        <f t="shared" si="57"/>
        <v>884962894422</v>
      </c>
      <c r="AA288" s="156">
        <f t="shared" si="53"/>
        <v>15.99</v>
      </c>
      <c r="AB288" s="157">
        <f t="shared" si="54"/>
        <v>15.99</v>
      </c>
      <c r="AC288" s="158">
        <f t="shared" si="55"/>
        <v>0</v>
      </c>
      <c r="AE288" s="90" t="s">
        <v>819</v>
      </c>
      <c r="AF288" s="90" t="s">
        <v>819</v>
      </c>
      <c r="AG288" s="160" t="s">
        <v>807</v>
      </c>
      <c r="AH288" s="90" t="s">
        <v>2196</v>
      </c>
      <c r="AI288" s="90" t="s">
        <v>819</v>
      </c>
      <c r="AJ288" s="81"/>
      <c r="AK288" s="89"/>
    </row>
    <row r="289" spans="1:37" ht="14.25" customHeight="1">
      <c r="A289" s="154">
        <f t="shared" si="58"/>
        <v>279</v>
      </c>
      <c r="B289" s="153" t="s">
        <v>2230</v>
      </c>
      <c r="C289" s="153" t="s">
        <v>2223</v>
      </c>
      <c r="D289" s="153" t="s">
        <v>2223</v>
      </c>
      <c r="E289" s="153" t="s">
        <v>1905</v>
      </c>
      <c r="F289" s="153" t="s">
        <v>2231</v>
      </c>
      <c r="G289" s="153" t="s">
        <v>2232</v>
      </c>
      <c r="H289" s="153" t="s">
        <v>2233</v>
      </c>
      <c r="I289" s="153" t="s">
        <v>2234</v>
      </c>
      <c r="J289" s="155" t="s">
        <v>2235</v>
      </c>
      <c r="K289" s="155" t="s">
        <v>2236</v>
      </c>
      <c r="L289" s="156">
        <v>18.989999999999998</v>
      </c>
      <c r="M289" s="157">
        <v>18.989999999999998</v>
      </c>
      <c r="N289" s="156">
        <v>0</v>
      </c>
      <c r="O289" s="157">
        <v>0</v>
      </c>
      <c r="P289" s="158">
        <v>0</v>
      </c>
      <c r="Q289" s="146" t="s">
        <v>2223</v>
      </c>
      <c r="R289" s="159"/>
      <c r="S289" s="146"/>
      <c r="T289" s="153" t="str">
        <f t="shared" si="56"/>
        <v>CH562EE</v>
      </c>
      <c r="U289" s="153" t="str">
        <f t="shared" si="56"/>
        <v>301</v>
      </c>
      <c r="V289" s="153" t="str">
        <f t="shared" si="49"/>
        <v>1N</v>
      </c>
      <c r="W289" s="153" t="str">
        <f t="shared" si="50"/>
        <v>HP 301 originele drie-kleuren inktcartridge</v>
      </c>
      <c r="X289" s="153" t="str">
        <f t="shared" si="51"/>
        <v>HP Deskjet 1000, 1050/1050se/2000/ 2050/2050se/3000/ 3050/3050se/3050ve</v>
      </c>
      <c r="Y289" s="155" t="str">
        <f t="shared" si="57"/>
        <v>884962894491</v>
      </c>
      <c r="Z289" s="155" t="str">
        <f t="shared" si="57"/>
        <v xml:space="preserve">  884962894521</v>
      </c>
      <c r="AA289" s="156">
        <f t="shared" si="53"/>
        <v>18.989999999999998</v>
      </c>
      <c r="AB289" s="157">
        <f t="shared" si="54"/>
        <v>18.989999999999998</v>
      </c>
      <c r="AC289" s="158">
        <f t="shared" si="55"/>
        <v>0</v>
      </c>
      <c r="AE289" s="90" t="s">
        <v>819</v>
      </c>
      <c r="AF289" s="90" t="s">
        <v>819</v>
      </c>
      <c r="AG289" s="160" t="s">
        <v>807</v>
      </c>
      <c r="AH289" s="90" t="s">
        <v>2196</v>
      </c>
      <c r="AI289" s="90" t="s">
        <v>819</v>
      </c>
      <c r="AJ289" s="89"/>
      <c r="AK289" s="89"/>
    </row>
    <row r="290" spans="1:37" ht="14.25" customHeight="1">
      <c r="A290" s="154">
        <f t="shared" si="58"/>
        <v>280</v>
      </c>
      <c r="B290" s="153" t="s">
        <v>2237</v>
      </c>
      <c r="C290" s="153" t="s">
        <v>2238</v>
      </c>
      <c r="D290" s="153" t="s">
        <v>2223</v>
      </c>
      <c r="E290" s="153" t="s">
        <v>1905</v>
      </c>
      <c r="F290" s="153" t="s">
        <v>2239</v>
      </c>
      <c r="G290" s="153" t="s">
        <v>2240</v>
      </c>
      <c r="H290" s="153" t="s">
        <v>2241</v>
      </c>
      <c r="I290" s="153" t="s">
        <v>2234</v>
      </c>
      <c r="J290" s="155" t="s">
        <v>2242</v>
      </c>
      <c r="K290" s="155" t="s">
        <v>2243</v>
      </c>
      <c r="L290" s="156">
        <v>30.99</v>
      </c>
      <c r="M290" s="157">
        <v>30.99</v>
      </c>
      <c r="N290" s="156">
        <v>0</v>
      </c>
      <c r="O290" s="157">
        <v>0</v>
      </c>
      <c r="P290" s="158">
        <v>0</v>
      </c>
      <c r="Q290" s="146" t="s">
        <v>2238</v>
      </c>
      <c r="R290" s="159"/>
      <c r="S290" s="146"/>
      <c r="T290" s="153" t="str">
        <f t="shared" si="56"/>
        <v>CH563EE</v>
      </c>
      <c r="U290" s="153" t="str">
        <f t="shared" si="56"/>
        <v>301XL</v>
      </c>
      <c r="V290" s="153" t="str">
        <f t="shared" si="49"/>
        <v>1N</v>
      </c>
      <c r="W290" s="153" t="str">
        <f t="shared" si="50"/>
        <v>HP 301XL originele high-capacity zwarte inktcartridge</v>
      </c>
      <c r="X290" s="153" t="str">
        <f t="shared" si="51"/>
        <v>HP Deskjet 1000, 1050/1050se/2000/ 2050/2050se/3000/ 3050/3050se/3050ve</v>
      </c>
      <c r="Y290" s="155" t="str">
        <f t="shared" si="57"/>
        <v>884962894446</v>
      </c>
      <c r="Z290" s="155" t="str">
        <f t="shared" si="57"/>
        <v xml:space="preserve">  884962894477</v>
      </c>
      <c r="AA290" s="156">
        <f t="shared" si="53"/>
        <v>30.99</v>
      </c>
      <c r="AB290" s="157">
        <f t="shared" si="54"/>
        <v>30.99</v>
      </c>
      <c r="AC290" s="158">
        <f t="shared" si="55"/>
        <v>0</v>
      </c>
      <c r="AE290" s="90" t="s">
        <v>819</v>
      </c>
      <c r="AF290" s="90" t="s">
        <v>819</v>
      </c>
      <c r="AG290" s="160" t="s">
        <v>807</v>
      </c>
      <c r="AH290" s="90" t="s">
        <v>2196</v>
      </c>
      <c r="AI290" s="90" t="s">
        <v>819</v>
      </c>
      <c r="AJ290" s="89"/>
      <c r="AK290" s="89"/>
    </row>
    <row r="291" spans="1:37" ht="14.25" customHeight="1">
      <c r="A291" s="154">
        <f t="shared" si="58"/>
        <v>281</v>
      </c>
      <c r="B291" s="153" t="s">
        <v>2244</v>
      </c>
      <c r="C291" s="153" t="s">
        <v>2238</v>
      </c>
      <c r="D291" s="153" t="s">
        <v>2223</v>
      </c>
      <c r="E291" s="153" t="s">
        <v>1905</v>
      </c>
      <c r="F291" s="153" t="s">
        <v>2245</v>
      </c>
      <c r="G291" s="153" t="s">
        <v>2246</v>
      </c>
      <c r="H291" s="153" t="s">
        <v>2247</v>
      </c>
      <c r="I291" s="153" t="s">
        <v>2234</v>
      </c>
      <c r="J291" s="155" t="s">
        <v>2248</v>
      </c>
      <c r="K291" s="155" t="s">
        <v>2249</v>
      </c>
      <c r="L291" s="156">
        <v>30.99</v>
      </c>
      <c r="M291" s="157">
        <v>30.99</v>
      </c>
      <c r="N291" s="156">
        <v>0</v>
      </c>
      <c r="O291" s="157">
        <v>0</v>
      </c>
      <c r="P291" s="158">
        <v>0</v>
      </c>
      <c r="Q291" s="146" t="s">
        <v>2238</v>
      </c>
      <c r="R291" s="159"/>
      <c r="S291" s="146"/>
      <c r="T291" s="153" t="str">
        <f t="shared" si="56"/>
        <v>CH564EE</v>
      </c>
      <c r="U291" s="153" t="str">
        <f t="shared" si="56"/>
        <v>301XL</v>
      </c>
      <c r="V291" s="153" t="str">
        <f t="shared" si="49"/>
        <v>1N</v>
      </c>
      <c r="W291" s="153" t="str">
        <f t="shared" si="50"/>
        <v>HP 301XL originele high-capacity drie-kleuren inktcartridge</v>
      </c>
      <c r="X291" s="153" t="str">
        <f t="shared" si="51"/>
        <v>HP Deskjet 1000, 1050/1050se/2000/ 2050/2050se/3000/ 3050/3050se/3050ve</v>
      </c>
      <c r="Y291" s="155" t="str">
        <f t="shared" si="57"/>
        <v>884962894545</v>
      </c>
      <c r="Z291" s="155" t="str">
        <f t="shared" si="57"/>
        <v xml:space="preserve">  884962894576</v>
      </c>
      <c r="AA291" s="156">
        <f t="shared" si="53"/>
        <v>30.99</v>
      </c>
      <c r="AB291" s="157">
        <f t="shared" si="54"/>
        <v>30.99</v>
      </c>
      <c r="AC291" s="158">
        <f t="shared" si="55"/>
        <v>0</v>
      </c>
      <c r="AE291" s="90" t="s">
        <v>819</v>
      </c>
      <c r="AF291" s="90" t="s">
        <v>819</v>
      </c>
      <c r="AG291" s="160" t="s">
        <v>807</v>
      </c>
      <c r="AH291" s="90" t="s">
        <v>2196</v>
      </c>
      <c r="AI291" s="90" t="s">
        <v>819</v>
      </c>
      <c r="AK291" s="89"/>
    </row>
    <row r="292" spans="1:37" ht="14.25" customHeight="1">
      <c r="A292" s="154">
        <f t="shared" si="58"/>
        <v>282</v>
      </c>
      <c r="B292" s="153" t="s">
        <v>2250</v>
      </c>
      <c r="C292" s="153" t="s">
        <v>2223</v>
      </c>
      <c r="D292" s="153" t="s">
        <v>2223</v>
      </c>
      <c r="E292" s="153" t="s">
        <v>1905</v>
      </c>
      <c r="F292" s="153" t="s">
        <v>2251</v>
      </c>
      <c r="G292" s="153" t="s">
        <v>2252</v>
      </c>
      <c r="H292" s="153" t="s">
        <v>2253</v>
      </c>
      <c r="I292" s="153" t="s">
        <v>2254</v>
      </c>
      <c r="J292" s="155" t="s">
        <v>2255</v>
      </c>
      <c r="K292" s="155" t="s">
        <v>2256</v>
      </c>
      <c r="L292" s="156">
        <v>27.99</v>
      </c>
      <c r="M292" s="157">
        <v>27.99</v>
      </c>
      <c r="N292" s="156">
        <v>0</v>
      </c>
      <c r="O292" s="157">
        <v>0</v>
      </c>
      <c r="P292" s="158">
        <v>0</v>
      </c>
      <c r="Q292" s="146" t="s">
        <v>2223</v>
      </c>
      <c r="R292" s="159"/>
      <c r="S292" s="146"/>
      <c r="T292" s="153" t="str">
        <f t="shared" si="56"/>
        <v>N9J72AE</v>
      </c>
      <c r="U292" s="153" t="str">
        <f t="shared" si="56"/>
        <v>301</v>
      </c>
      <c r="V292" s="153" t="str">
        <f t="shared" si="49"/>
        <v>1N</v>
      </c>
      <c r="W292" s="153" t="str">
        <f t="shared" si="50"/>
        <v>HP 301 originele zwarte/drie-kleuren inktcartridges, 2-pack</v>
      </c>
      <c r="X292" s="153" t="str">
        <f t="shared" si="51"/>
        <v>HP Deskjet 1000/1050/1050se/2000/ 2050/2050se/
3000/3050/3050se,
1010/1050A/1510AiO/ 1512/1514/
2050A/2054A/2540e-AiO/2542/2544/3050A/3052A/3054A,
2510/3055A/3057/3059
HP Officejet 2620 AiO
HP ENVY e-AiOs 4500/4502/4504</v>
      </c>
      <c r="Y292" s="155" t="str">
        <f t="shared" si="57"/>
        <v>889894508898</v>
      </c>
      <c r="Z292" s="155" t="str">
        <f t="shared" si="57"/>
        <v>889894419392</v>
      </c>
      <c r="AA292" s="156">
        <f t="shared" si="53"/>
        <v>27.99</v>
      </c>
      <c r="AB292" s="157">
        <f t="shared" si="54"/>
        <v>27.99</v>
      </c>
      <c r="AC292" s="158">
        <f t="shared" si="55"/>
        <v>0</v>
      </c>
      <c r="AE292" s="90" t="s">
        <v>819</v>
      </c>
      <c r="AF292" s="90" t="s">
        <v>819</v>
      </c>
      <c r="AG292" s="160" t="s">
        <v>807</v>
      </c>
      <c r="AH292" s="90" t="s">
        <v>2196</v>
      </c>
      <c r="AI292" s="90" t="s">
        <v>819</v>
      </c>
    </row>
    <row r="293" spans="1:37" ht="14.25" customHeight="1">
      <c r="A293" s="154">
        <f t="shared" si="58"/>
        <v>283</v>
      </c>
      <c r="B293" s="153" t="s">
        <v>2257</v>
      </c>
      <c r="C293" s="153" t="s">
        <v>2258</v>
      </c>
      <c r="D293" s="153" t="s">
        <v>2258</v>
      </c>
      <c r="E293" s="153" t="s">
        <v>1905</v>
      </c>
      <c r="F293" s="153" t="s">
        <v>2259</v>
      </c>
      <c r="G293" s="153" t="s">
        <v>2260</v>
      </c>
      <c r="H293" s="153" t="s">
        <v>2261</v>
      </c>
      <c r="I293" s="153" t="s">
        <v>2262</v>
      </c>
      <c r="J293" s="155" t="s">
        <v>2263</v>
      </c>
      <c r="K293" s="155" t="s">
        <v>2264</v>
      </c>
      <c r="L293" s="156">
        <v>18.989999999999998</v>
      </c>
      <c r="M293" s="157">
        <v>18.989999999999998</v>
      </c>
      <c r="N293" s="156">
        <v>0</v>
      </c>
      <c r="O293" s="157">
        <v>0</v>
      </c>
      <c r="P293" s="158">
        <v>0</v>
      </c>
      <c r="Q293" s="146" t="s">
        <v>2258</v>
      </c>
      <c r="R293" s="159"/>
      <c r="S293" s="146"/>
      <c r="T293" s="153" t="str">
        <f t="shared" si="56"/>
        <v>F6U65AE</v>
      </c>
      <c r="U293" s="153" t="str">
        <f t="shared" si="56"/>
        <v>302</v>
      </c>
      <c r="V293" s="153" t="str">
        <f t="shared" si="49"/>
        <v>1N</v>
      </c>
      <c r="W293" s="153" t="str">
        <f t="shared" si="50"/>
        <v>HP 302 originele drie-kleuren inktcartridge</v>
      </c>
      <c r="X293" s="153" t="str">
        <f t="shared" si="51"/>
        <v>HP DeskJet 1110,HP DeskJet 2130,HP DeskJet 3630,HP OfficeJet 3830,HP OfficeJet 4650,HP ENVY 4520</v>
      </c>
      <c r="Y293" s="155" t="str">
        <f t="shared" si="57"/>
        <v>888793802977</v>
      </c>
      <c r="Z293" s="155" t="str">
        <f t="shared" si="57"/>
        <v>888793802960</v>
      </c>
      <c r="AA293" s="156">
        <f t="shared" si="53"/>
        <v>18.989999999999998</v>
      </c>
      <c r="AB293" s="157">
        <f t="shared" si="54"/>
        <v>18.989999999999998</v>
      </c>
      <c r="AC293" s="158">
        <f t="shared" si="55"/>
        <v>0</v>
      </c>
      <c r="AE293" s="90" t="s">
        <v>819</v>
      </c>
      <c r="AF293" s="90" t="s">
        <v>819</v>
      </c>
      <c r="AG293" s="160" t="s">
        <v>807</v>
      </c>
      <c r="AH293" s="90" t="s">
        <v>2196</v>
      </c>
      <c r="AI293" s="90" t="s">
        <v>819</v>
      </c>
    </row>
    <row r="294" spans="1:37" ht="14.25" customHeight="1">
      <c r="A294" s="154">
        <f t="shared" si="58"/>
        <v>284</v>
      </c>
      <c r="B294" s="153" t="s">
        <v>2265</v>
      </c>
      <c r="C294" s="153" t="s">
        <v>2258</v>
      </c>
      <c r="D294" s="153" t="s">
        <v>2258</v>
      </c>
      <c r="E294" s="153" t="s">
        <v>1905</v>
      </c>
      <c r="F294" s="153" t="s">
        <v>2266</v>
      </c>
      <c r="G294" s="153" t="s">
        <v>2267</v>
      </c>
      <c r="H294" s="153" t="s">
        <v>2268</v>
      </c>
      <c r="I294" s="153" t="s">
        <v>2262</v>
      </c>
      <c r="J294" s="155" t="s">
        <v>2269</v>
      </c>
      <c r="K294" s="155" t="s">
        <v>2270</v>
      </c>
      <c r="L294" s="156">
        <v>14.99</v>
      </c>
      <c r="M294" s="157">
        <v>14.99</v>
      </c>
      <c r="N294" s="156">
        <v>0</v>
      </c>
      <c r="O294" s="157">
        <v>0</v>
      </c>
      <c r="P294" s="158">
        <v>0</v>
      </c>
      <c r="Q294" s="146" t="s">
        <v>2258</v>
      </c>
      <c r="R294" s="159"/>
      <c r="S294" s="146"/>
      <c r="T294" s="153" t="str">
        <f t="shared" si="56"/>
        <v>F6U66AE</v>
      </c>
      <c r="U294" s="153" t="str">
        <f t="shared" si="56"/>
        <v>302</v>
      </c>
      <c r="V294" s="153" t="str">
        <f t="shared" si="49"/>
        <v>1N</v>
      </c>
      <c r="W294" s="153" t="str">
        <f t="shared" si="50"/>
        <v>HP 302 originele zwarte inktcartridge</v>
      </c>
      <c r="X294" s="153" t="str">
        <f t="shared" si="51"/>
        <v>HP DeskJet 1110,HP DeskJet 2130,HP DeskJet 3630,HP OfficeJet 3830,HP OfficeJet 4650,HP ENVY 4520</v>
      </c>
      <c r="Y294" s="155" t="str">
        <f t="shared" si="57"/>
        <v>888793803028</v>
      </c>
      <c r="Z294" s="155" t="str">
        <f t="shared" si="57"/>
        <v>888793803011</v>
      </c>
      <c r="AA294" s="156">
        <f t="shared" si="53"/>
        <v>14.99</v>
      </c>
      <c r="AB294" s="157">
        <f t="shared" si="54"/>
        <v>14.99</v>
      </c>
      <c r="AC294" s="158">
        <f t="shared" si="55"/>
        <v>0</v>
      </c>
      <c r="AE294" s="90" t="s">
        <v>819</v>
      </c>
      <c r="AF294" s="90" t="s">
        <v>819</v>
      </c>
      <c r="AG294" s="160" t="s">
        <v>807</v>
      </c>
      <c r="AH294" s="90" t="s">
        <v>2196</v>
      </c>
      <c r="AI294" s="90" t="s">
        <v>819</v>
      </c>
    </row>
    <row r="295" spans="1:37" ht="14.25" customHeight="1">
      <c r="A295" s="154">
        <f t="shared" si="58"/>
        <v>285</v>
      </c>
      <c r="B295" s="153" t="s">
        <v>2271</v>
      </c>
      <c r="C295" s="153" t="s">
        <v>2272</v>
      </c>
      <c r="D295" s="153" t="s">
        <v>2258</v>
      </c>
      <c r="E295" s="153" t="s">
        <v>1905</v>
      </c>
      <c r="F295" s="153" t="s">
        <v>2273</v>
      </c>
      <c r="G295" s="153" t="s">
        <v>2274</v>
      </c>
      <c r="H295" s="153" t="s">
        <v>2275</v>
      </c>
      <c r="I295" s="153" t="s">
        <v>2262</v>
      </c>
      <c r="J295" s="155" t="s">
        <v>2276</v>
      </c>
      <c r="K295" s="155" t="s">
        <v>2277</v>
      </c>
      <c r="L295" s="156">
        <v>29.99</v>
      </c>
      <c r="M295" s="157">
        <v>29.99</v>
      </c>
      <c r="N295" s="156">
        <v>0</v>
      </c>
      <c r="O295" s="157">
        <v>0</v>
      </c>
      <c r="P295" s="158">
        <v>0</v>
      </c>
      <c r="Q295" s="146" t="s">
        <v>2272</v>
      </c>
      <c r="R295" s="159"/>
      <c r="S295" s="146"/>
      <c r="T295" s="153" t="str">
        <f t="shared" si="56"/>
        <v>F6U67AE</v>
      </c>
      <c r="U295" s="153" t="str">
        <f t="shared" si="56"/>
        <v>302XL</v>
      </c>
      <c r="V295" s="153" t="str">
        <f t="shared" si="49"/>
        <v>1N</v>
      </c>
      <c r="W295" s="153" t="str">
        <f t="shared" si="50"/>
        <v>HP 302XL originele high-capacity drie-kleuren inktcartridge</v>
      </c>
      <c r="X295" s="153" t="str">
        <f t="shared" si="51"/>
        <v>HP DeskJet 1110,HP DeskJet 2130,HP DeskJet 3630,HP OfficeJet 3830,HP OfficeJet 4650,HP ENVY 4520</v>
      </c>
      <c r="Y295" s="155" t="str">
        <f t="shared" si="57"/>
        <v>888793803073</v>
      </c>
      <c r="Z295" s="155" t="str">
        <f t="shared" si="57"/>
        <v>888793803066</v>
      </c>
      <c r="AA295" s="156">
        <f t="shared" si="53"/>
        <v>29.99</v>
      </c>
      <c r="AB295" s="157">
        <f t="shared" si="54"/>
        <v>29.99</v>
      </c>
      <c r="AC295" s="158">
        <f t="shared" si="55"/>
        <v>0</v>
      </c>
      <c r="AE295" s="90" t="s">
        <v>819</v>
      </c>
      <c r="AF295" s="90" t="s">
        <v>819</v>
      </c>
      <c r="AG295" s="160" t="s">
        <v>807</v>
      </c>
      <c r="AH295" s="90" t="s">
        <v>2196</v>
      </c>
      <c r="AI295" s="90" t="s">
        <v>819</v>
      </c>
    </row>
    <row r="296" spans="1:37" ht="14.25" customHeight="1">
      <c r="A296" s="154">
        <f t="shared" si="58"/>
        <v>286</v>
      </c>
      <c r="B296" s="153" t="s">
        <v>2278</v>
      </c>
      <c r="C296" s="153" t="s">
        <v>2272</v>
      </c>
      <c r="D296" s="153" t="s">
        <v>2258</v>
      </c>
      <c r="E296" s="153" t="s">
        <v>1905</v>
      </c>
      <c r="F296" s="153" t="s">
        <v>2279</v>
      </c>
      <c r="G296" s="153" t="s">
        <v>2280</v>
      </c>
      <c r="H296" s="153" t="s">
        <v>2281</v>
      </c>
      <c r="I296" s="153" t="s">
        <v>2262</v>
      </c>
      <c r="J296" s="155" t="s">
        <v>2282</v>
      </c>
      <c r="K296" s="155" t="s">
        <v>2283</v>
      </c>
      <c r="L296" s="156">
        <v>29.99</v>
      </c>
      <c r="M296" s="157">
        <v>29.99</v>
      </c>
      <c r="N296" s="156">
        <v>0</v>
      </c>
      <c r="O296" s="157">
        <v>0</v>
      </c>
      <c r="P296" s="158">
        <v>0</v>
      </c>
      <c r="Q296" s="146" t="s">
        <v>2272</v>
      </c>
      <c r="R296" s="159"/>
      <c r="S296" s="146"/>
      <c r="T296" s="153" t="str">
        <f t="shared" si="56"/>
        <v>F6U68AE</v>
      </c>
      <c r="U296" s="153" t="str">
        <f t="shared" si="56"/>
        <v>302XL</v>
      </c>
      <c r="V296" s="153" t="str">
        <f t="shared" si="49"/>
        <v>1N</v>
      </c>
      <c r="W296" s="153" t="str">
        <f t="shared" si="50"/>
        <v>HP 302XL originele high-capacity zwarte inktcartridge</v>
      </c>
      <c r="X296" s="153" t="str">
        <f t="shared" si="51"/>
        <v>HP DeskJet 1110,HP DeskJet 2130,HP DeskJet 3630,HP OfficeJet 3830,HP OfficeJet 4650,HP ENVY 4520</v>
      </c>
      <c r="Y296" s="155" t="str">
        <f t="shared" si="57"/>
        <v>888793803127</v>
      </c>
      <c r="Z296" s="155" t="str">
        <f t="shared" si="57"/>
        <v>888793803110</v>
      </c>
      <c r="AA296" s="156">
        <f t="shared" si="53"/>
        <v>29.99</v>
      </c>
      <c r="AB296" s="157">
        <f t="shared" si="54"/>
        <v>29.99</v>
      </c>
      <c r="AC296" s="158">
        <f t="shared" si="55"/>
        <v>0</v>
      </c>
      <c r="AE296" s="90" t="s">
        <v>819</v>
      </c>
      <c r="AF296" s="90" t="s">
        <v>819</v>
      </c>
      <c r="AG296" s="160" t="s">
        <v>807</v>
      </c>
      <c r="AH296" s="90" t="s">
        <v>2196</v>
      </c>
      <c r="AI296" s="90" t="s">
        <v>819</v>
      </c>
    </row>
    <row r="297" spans="1:37" ht="14.25" customHeight="1">
      <c r="A297" s="154">
        <f t="shared" si="58"/>
        <v>287</v>
      </c>
      <c r="B297" s="153" t="s">
        <v>2284</v>
      </c>
      <c r="C297" s="153" t="s">
        <v>2258</v>
      </c>
      <c r="D297" s="153" t="s">
        <v>2258</v>
      </c>
      <c r="E297" s="153" t="s">
        <v>1905</v>
      </c>
      <c r="F297" s="153" t="s">
        <v>2285</v>
      </c>
      <c r="G297" s="153" t="s">
        <v>2286</v>
      </c>
      <c r="H297" s="153" t="s">
        <v>2287</v>
      </c>
      <c r="I297" s="153" t="s">
        <v>2288</v>
      </c>
      <c r="J297" s="155" t="s">
        <v>2289</v>
      </c>
      <c r="K297" s="155" t="s">
        <v>2290</v>
      </c>
      <c r="L297" s="156">
        <v>29.99</v>
      </c>
      <c r="M297" s="157">
        <v>29.99</v>
      </c>
      <c r="N297" s="156">
        <v>0</v>
      </c>
      <c r="O297" s="157">
        <v>0</v>
      </c>
      <c r="P297" s="158">
        <v>0</v>
      </c>
      <c r="Q297" s="146" t="s">
        <v>2258</v>
      </c>
      <c r="R297" s="159"/>
      <c r="S297" s="146"/>
      <c r="T297" s="153" t="str">
        <f t="shared" si="56"/>
        <v>X4D37AE</v>
      </c>
      <c r="U297" s="153" t="str">
        <f t="shared" si="56"/>
        <v>302</v>
      </c>
      <c r="V297" s="153" t="str">
        <f t="shared" si="49"/>
        <v>1N</v>
      </c>
      <c r="W297" s="153" t="str">
        <f t="shared" si="50"/>
        <v>HP 302 originele zwarte/drie-kleuren inktcartridges, 2-pack</v>
      </c>
      <c r="X297" s="153" t="str">
        <f t="shared" si="51"/>
        <v>HP DeskJet 1110, 
HP DeskJet 2130,
HP DeskJet 3630,
HP OfficeJet 3830, 
HP OfficeJet 4650,
HP ENVY 4520</v>
      </c>
      <c r="Y297" s="155" t="str">
        <f t="shared" si="57"/>
        <v>190780475898</v>
      </c>
      <c r="Z297" s="155" t="str">
        <f t="shared" si="57"/>
        <v>190780475904</v>
      </c>
      <c r="AA297" s="156">
        <f t="shared" si="53"/>
        <v>29.99</v>
      </c>
      <c r="AB297" s="157">
        <f t="shared" si="54"/>
        <v>29.99</v>
      </c>
      <c r="AC297" s="158">
        <f t="shared" si="55"/>
        <v>0</v>
      </c>
      <c r="AE297" s="90" t="s">
        <v>819</v>
      </c>
      <c r="AF297" s="90" t="s">
        <v>819</v>
      </c>
      <c r="AG297" s="160" t="s">
        <v>807</v>
      </c>
      <c r="AH297" s="90" t="s">
        <v>2196</v>
      </c>
      <c r="AI297" s="90" t="s">
        <v>819</v>
      </c>
    </row>
    <row r="298" spans="1:37" ht="14.25" customHeight="1">
      <c r="A298" s="154">
        <f t="shared" si="58"/>
        <v>288</v>
      </c>
      <c r="B298" s="153" t="s">
        <v>2291</v>
      </c>
      <c r="C298" s="153" t="s">
        <v>1372</v>
      </c>
      <c r="D298" s="153" t="s">
        <v>1372</v>
      </c>
      <c r="E298" s="153" t="s">
        <v>1905</v>
      </c>
      <c r="F298" s="153" t="s">
        <v>2292</v>
      </c>
      <c r="G298" s="153" t="s">
        <v>2293</v>
      </c>
      <c r="H298" s="153" t="s">
        <v>2294</v>
      </c>
      <c r="I298" s="153" t="s">
        <v>2295</v>
      </c>
      <c r="J298" s="155" t="s">
        <v>2296</v>
      </c>
      <c r="K298" s="155" t="s">
        <v>2297</v>
      </c>
      <c r="L298" s="156">
        <v>12.99</v>
      </c>
      <c r="M298" s="157">
        <v>12.99</v>
      </c>
      <c r="N298" s="156">
        <v>0</v>
      </c>
      <c r="O298" s="157">
        <v>0</v>
      </c>
      <c r="P298" s="158">
        <v>0</v>
      </c>
      <c r="Q298" s="146" t="s">
        <v>1372</v>
      </c>
      <c r="R298" s="159"/>
      <c r="S298" s="146"/>
      <c r="T298" s="153" t="str">
        <f t="shared" si="56"/>
        <v>N9K05AE</v>
      </c>
      <c r="U298" s="153" t="str">
        <f t="shared" si="56"/>
        <v>304</v>
      </c>
      <c r="V298" s="153" t="str">
        <f t="shared" si="49"/>
        <v>1N</v>
      </c>
      <c r="W298" s="153" t="str">
        <f t="shared" si="50"/>
        <v>HP 304 originele drie-kleuren inktcartridge</v>
      </c>
      <c r="X298" s="153" t="str">
        <f t="shared" si="51"/>
        <v>HP DESKJET 3720, 3730</v>
      </c>
      <c r="Y298" s="155" t="str">
        <f t="shared" si="57"/>
        <v>889894860712</v>
      </c>
      <c r="Z298" s="155" t="str">
        <f t="shared" si="57"/>
        <v>889894860705</v>
      </c>
      <c r="AA298" s="156">
        <f t="shared" si="53"/>
        <v>12.99</v>
      </c>
      <c r="AB298" s="157">
        <f t="shared" si="54"/>
        <v>12.99</v>
      </c>
      <c r="AC298" s="158">
        <f t="shared" si="55"/>
        <v>0</v>
      </c>
      <c r="AE298" s="90" t="s">
        <v>819</v>
      </c>
      <c r="AF298" s="90" t="s">
        <v>819</v>
      </c>
      <c r="AG298" s="160" t="s">
        <v>807</v>
      </c>
      <c r="AH298" s="90" t="s">
        <v>2115</v>
      </c>
      <c r="AI298" s="90" t="s">
        <v>819</v>
      </c>
    </row>
    <row r="299" spans="1:37" ht="14.25" customHeight="1">
      <c r="A299" s="154">
        <f t="shared" si="58"/>
        <v>289</v>
      </c>
      <c r="B299" s="153" t="s">
        <v>2298</v>
      </c>
      <c r="C299" s="153" t="s">
        <v>1372</v>
      </c>
      <c r="D299" s="153" t="s">
        <v>1372</v>
      </c>
      <c r="E299" s="153" t="s">
        <v>1905</v>
      </c>
      <c r="F299" s="153" t="s">
        <v>2299</v>
      </c>
      <c r="G299" s="153" t="s">
        <v>2300</v>
      </c>
      <c r="H299" s="153" t="s">
        <v>2301</v>
      </c>
      <c r="I299" s="153" t="s">
        <v>2295</v>
      </c>
      <c r="J299" s="155" t="s">
        <v>2302</v>
      </c>
      <c r="K299" s="155" t="s">
        <v>2303</v>
      </c>
      <c r="L299" s="156">
        <v>12.99</v>
      </c>
      <c r="M299" s="157">
        <v>12.99</v>
      </c>
      <c r="N299" s="156">
        <v>0</v>
      </c>
      <c r="O299" s="157">
        <v>0</v>
      </c>
      <c r="P299" s="158">
        <v>0</v>
      </c>
      <c r="Q299" s="146" t="s">
        <v>1372</v>
      </c>
      <c r="R299" s="159"/>
      <c r="S299" s="146"/>
      <c r="T299" s="153" t="str">
        <f t="shared" si="56"/>
        <v>N9K06AE</v>
      </c>
      <c r="U299" s="153" t="str">
        <f t="shared" si="56"/>
        <v>304</v>
      </c>
      <c r="V299" s="153" t="str">
        <f t="shared" si="49"/>
        <v>1N</v>
      </c>
      <c r="W299" s="153" t="str">
        <f t="shared" si="50"/>
        <v>HP 304 originele zwarte inktcartridge</v>
      </c>
      <c r="X299" s="153" t="str">
        <f t="shared" si="51"/>
        <v>HP DESKJET 3720, 3730</v>
      </c>
      <c r="Y299" s="155" t="str">
        <f t="shared" si="57"/>
        <v>889894860750</v>
      </c>
      <c r="Z299" s="155" t="str">
        <f t="shared" si="57"/>
        <v>889894860743</v>
      </c>
      <c r="AA299" s="156">
        <f t="shared" si="53"/>
        <v>12.99</v>
      </c>
      <c r="AB299" s="157">
        <f t="shared" si="54"/>
        <v>12.99</v>
      </c>
      <c r="AC299" s="158">
        <f t="shared" si="55"/>
        <v>0</v>
      </c>
      <c r="AE299" s="90" t="s">
        <v>819</v>
      </c>
      <c r="AF299" s="90" t="s">
        <v>819</v>
      </c>
      <c r="AG299" s="160" t="s">
        <v>807</v>
      </c>
      <c r="AH299" s="90" t="s">
        <v>2115</v>
      </c>
      <c r="AI299" s="90" t="s">
        <v>819</v>
      </c>
    </row>
    <row r="300" spans="1:37" ht="14.25" customHeight="1">
      <c r="A300" s="154">
        <f t="shared" si="58"/>
        <v>290</v>
      </c>
      <c r="B300" s="153" t="s">
        <v>2304</v>
      </c>
      <c r="C300" s="153" t="s">
        <v>2305</v>
      </c>
      <c r="D300" s="153" t="s">
        <v>1372</v>
      </c>
      <c r="E300" s="153" t="s">
        <v>1905</v>
      </c>
      <c r="F300" s="153" t="s">
        <v>2306</v>
      </c>
      <c r="G300" s="153" t="s">
        <v>2307</v>
      </c>
      <c r="H300" s="153" t="s">
        <v>2308</v>
      </c>
      <c r="I300" s="153" t="s">
        <v>2295</v>
      </c>
      <c r="J300" s="155" t="s">
        <v>2309</v>
      </c>
      <c r="K300" s="155" t="s">
        <v>2310</v>
      </c>
      <c r="L300" s="156">
        <v>26.99</v>
      </c>
      <c r="M300" s="157">
        <v>26.99</v>
      </c>
      <c r="N300" s="156">
        <v>0</v>
      </c>
      <c r="O300" s="157">
        <v>0</v>
      </c>
      <c r="P300" s="158">
        <v>0</v>
      </c>
      <c r="Q300" s="146" t="s">
        <v>2305</v>
      </c>
      <c r="R300" s="159"/>
      <c r="S300" s="146"/>
      <c r="T300" s="153" t="str">
        <f t="shared" si="56"/>
        <v>N9K07AE</v>
      </c>
      <c r="U300" s="153" t="str">
        <f t="shared" si="56"/>
        <v>304XL</v>
      </c>
      <c r="V300" s="153" t="str">
        <f t="shared" si="49"/>
        <v>1N</v>
      </c>
      <c r="W300" s="153" t="str">
        <f t="shared" si="50"/>
        <v>HP 304XL originele drie-kleuren inktcartridge</v>
      </c>
      <c r="X300" s="153" t="str">
        <f t="shared" si="51"/>
        <v>HP DESKJET 3720, 3730</v>
      </c>
      <c r="Y300" s="155" t="str">
        <f t="shared" si="57"/>
        <v>889894860798</v>
      </c>
      <c r="Z300" s="155" t="str">
        <f t="shared" si="57"/>
        <v>889894860781</v>
      </c>
      <c r="AA300" s="156">
        <f t="shared" si="53"/>
        <v>26.99</v>
      </c>
      <c r="AB300" s="157">
        <f t="shared" si="54"/>
        <v>26.99</v>
      </c>
      <c r="AC300" s="158">
        <f t="shared" si="55"/>
        <v>0</v>
      </c>
      <c r="AE300" s="90" t="s">
        <v>819</v>
      </c>
      <c r="AF300" s="90" t="s">
        <v>819</v>
      </c>
      <c r="AG300" s="160" t="s">
        <v>807</v>
      </c>
      <c r="AH300" s="90" t="s">
        <v>2115</v>
      </c>
      <c r="AI300" s="90" t="s">
        <v>819</v>
      </c>
    </row>
    <row r="301" spans="1:37" ht="14.25" customHeight="1">
      <c r="A301" s="154">
        <f t="shared" si="58"/>
        <v>291</v>
      </c>
      <c r="B301" s="153" t="s">
        <v>2311</v>
      </c>
      <c r="C301" s="153" t="s">
        <v>2305</v>
      </c>
      <c r="D301" s="153" t="s">
        <v>1372</v>
      </c>
      <c r="E301" s="153" t="s">
        <v>1905</v>
      </c>
      <c r="F301" s="153" t="s">
        <v>2312</v>
      </c>
      <c r="G301" s="153" t="s">
        <v>2313</v>
      </c>
      <c r="H301" s="153" t="s">
        <v>2314</v>
      </c>
      <c r="I301" s="153" t="s">
        <v>2295</v>
      </c>
      <c r="J301" s="155" t="s">
        <v>2315</v>
      </c>
      <c r="K301" s="155" t="s">
        <v>2316</v>
      </c>
      <c r="L301" s="156">
        <v>25.99</v>
      </c>
      <c r="M301" s="157">
        <v>25.99</v>
      </c>
      <c r="N301" s="156">
        <v>0</v>
      </c>
      <c r="O301" s="157">
        <v>0</v>
      </c>
      <c r="P301" s="158">
        <v>0</v>
      </c>
      <c r="Q301" s="146" t="s">
        <v>2305</v>
      </c>
      <c r="R301" s="159"/>
      <c r="S301" s="146"/>
      <c r="T301" s="153" t="str">
        <f t="shared" si="56"/>
        <v>N9K08AE</v>
      </c>
      <c r="U301" s="153" t="str">
        <f t="shared" si="56"/>
        <v>304XL</v>
      </c>
      <c r="V301" s="153" t="str">
        <f t="shared" si="49"/>
        <v>1N</v>
      </c>
      <c r="W301" s="153" t="str">
        <f t="shared" si="50"/>
        <v>HP 304XL originele zwarte inktcartridge</v>
      </c>
      <c r="X301" s="153" t="str">
        <f t="shared" si="51"/>
        <v>HP DESKJET 3720, 3730</v>
      </c>
      <c r="Y301" s="155" t="str">
        <f t="shared" si="57"/>
        <v>889894860835</v>
      </c>
      <c r="Z301" s="155" t="str">
        <f t="shared" si="57"/>
        <v>889894860828</v>
      </c>
      <c r="AA301" s="156">
        <f t="shared" si="53"/>
        <v>25.99</v>
      </c>
      <c r="AB301" s="157">
        <f t="shared" si="54"/>
        <v>25.99</v>
      </c>
      <c r="AC301" s="158">
        <f t="shared" si="55"/>
        <v>0</v>
      </c>
      <c r="AE301" s="90" t="s">
        <v>819</v>
      </c>
      <c r="AF301" s="90" t="s">
        <v>819</v>
      </c>
      <c r="AG301" s="160" t="s">
        <v>807</v>
      </c>
      <c r="AH301" s="90" t="s">
        <v>2115</v>
      </c>
      <c r="AI301" s="90" t="s">
        <v>819</v>
      </c>
    </row>
    <row r="302" spans="1:37" ht="14.25" customHeight="1">
      <c r="A302" s="154">
        <f t="shared" si="58"/>
        <v>292</v>
      </c>
      <c r="B302" s="153" t="s">
        <v>2317</v>
      </c>
      <c r="C302" s="153" t="s">
        <v>2318</v>
      </c>
      <c r="D302" s="153" t="s">
        <v>2318</v>
      </c>
      <c r="E302" s="153" t="s">
        <v>1905</v>
      </c>
      <c r="F302" s="153" t="s">
        <v>2319</v>
      </c>
      <c r="G302" s="153" t="s">
        <v>2320</v>
      </c>
      <c r="H302" s="153" t="s">
        <v>2321</v>
      </c>
      <c r="I302" s="153" t="s">
        <v>2322</v>
      </c>
      <c r="J302" s="155" t="s">
        <v>2323</v>
      </c>
      <c r="K302" s="155" t="s">
        <v>2324</v>
      </c>
      <c r="L302" s="156">
        <v>20.99</v>
      </c>
      <c r="M302" s="157">
        <v>20.99</v>
      </c>
      <c r="N302" s="156">
        <v>0</v>
      </c>
      <c r="O302" s="157">
        <v>0</v>
      </c>
      <c r="P302" s="158">
        <v>0</v>
      </c>
      <c r="Q302" s="146" t="s">
        <v>2318</v>
      </c>
      <c r="R302" s="159"/>
      <c r="S302" s="146"/>
      <c r="T302" s="153" t="str">
        <f t="shared" si="56"/>
        <v>C9362EE</v>
      </c>
      <c r="U302" s="153" t="str">
        <f t="shared" si="56"/>
        <v>336</v>
      </c>
      <c r="V302" s="153" t="str">
        <f t="shared" si="49"/>
        <v>1N</v>
      </c>
      <c r="W302" s="153" t="str">
        <f t="shared" si="50"/>
        <v>HP 336 originele zwarte inktcartridge</v>
      </c>
      <c r="X302" s="153" t="str">
        <f t="shared" si="51"/>
        <v>HP DeskJet 5440/ D4160/HP OfficeJet 6310,HP Photosmart 257527107850 C3180  C4180 HP PSC 1510/ HP PSC 1510s</v>
      </c>
      <c r="Y302" s="155" t="str">
        <f t="shared" si="57"/>
        <v>884962780558</v>
      </c>
      <c r="Z302" s="155" t="str">
        <f t="shared" si="57"/>
        <v>884962780923</v>
      </c>
      <c r="AA302" s="156">
        <f t="shared" si="53"/>
        <v>20.99</v>
      </c>
      <c r="AB302" s="157">
        <f t="shared" si="54"/>
        <v>20.99</v>
      </c>
      <c r="AC302" s="158">
        <f t="shared" si="55"/>
        <v>0</v>
      </c>
      <c r="AE302" s="90" t="s">
        <v>819</v>
      </c>
      <c r="AF302" s="90" t="s">
        <v>819</v>
      </c>
      <c r="AG302" s="160" t="s">
        <v>807</v>
      </c>
      <c r="AH302" s="90" t="s">
        <v>2196</v>
      </c>
      <c r="AI302" s="90" t="s">
        <v>819</v>
      </c>
    </row>
    <row r="303" spans="1:37" ht="14.25" customHeight="1">
      <c r="A303" s="154">
        <f t="shared" si="58"/>
        <v>293</v>
      </c>
      <c r="B303" s="153" t="s">
        <v>2325</v>
      </c>
      <c r="C303" s="153" t="s">
        <v>2326</v>
      </c>
      <c r="D303" s="153" t="s">
        <v>2326</v>
      </c>
      <c r="E303" s="153" t="s">
        <v>1905</v>
      </c>
      <c r="F303" s="153" t="s">
        <v>2327</v>
      </c>
      <c r="G303" s="153" t="s">
        <v>2328</v>
      </c>
      <c r="H303" s="153" t="s">
        <v>2329</v>
      </c>
      <c r="I303" s="153" t="s">
        <v>2330</v>
      </c>
      <c r="J303" s="155" t="s">
        <v>2331</v>
      </c>
      <c r="K303" s="155" t="s">
        <v>2332</v>
      </c>
      <c r="L303" s="156">
        <v>32.99</v>
      </c>
      <c r="M303" s="157">
        <v>32.99</v>
      </c>
      <c r="N303" s="156">
        <v>0</v>
      </c>
      <c r="O303" s="157">
        <v>0</v>
      </c>
      <c r="P303" s="158">
        <v>0</v>
      </c>
      <c r="Q303" s="146" t="s">
        <v>2326</v>
      </c>
      <c r="R303" s="159"/>
      <c r="S303" s="146"/>
      <c r="T303" s="153" t="str">
        <f t="shared" ref="T303:U334" si="59">B303</f>
        <v>C9364EE</v>
      </c>
      <c r="U303" s="153" t="str">
        <f t="shared" si="59"/>
        <v>337</v>
      </c>
      <c r="V303" s="153" t="str">
        <f t="shared" ref="V303:V366" si="60">E303</f>
        <v>1N</v>
      </c>
      <c r="W303" s="153" t="str">
        <f t="shared" ref="W303:W366" si="61">INDEX($B:$H,MATCH($T303,$B:$B,0),MATCH($U$9,$B$14:$H$14,0))</f>
        <v>HP 337 originele zwarte inktcartridge</v>
      </c>
      <c r="X303" s="153" t="str">
        <f t="shared" ref="X303:X366" si="62">VLOOKUP($T303,$B:$I,8,0)</f>
        <v>HP DeskJet 5940/6940/6980/ D4160/HP OfficeJet 6310/ K7100,HP Photosmart 2575/8050 C4180  C4190  D5160</v>
      </c>
      <c r="Y303" s="155" t="str">
        <f t="shared" ref="Y303:Z334" si="63">J303</f>
        <v>884962780572</v>
      </c>
      <c r="Z303" s="155" t="str">
        <f t="shared" si="63"/>
        <v>884962780947</v>
      </c>
      <c r="AA303" s="156">
        <f t="shared" ref="AA303:AA366" si="64">INDEX($B:$P,MATCH($T303,$B:$B,0),MATCH($U$10,$B$11:$P$11,0))</f>
        <v>32.99</v>
      </c>
      <c r="AB303" s="157">
        <f t="shared" ref="AB303:AB366" si="65">INDEX($B:$P,MATCH($T303,$B:$B,0),MATCH($U$10&amp;2,$B$11:$P$11,0))</f>
        <v>32.99</v>
      </c>
      <c r="AC303" s="158">
        <f t="shared" ref="AC303:AC366" si="66">IFERROR(IF($AA303=0,"n/a",$AA303/$AB303-1),"0.0%")</f>
        <v>0</v>
      </c>
      <c r="AE303" s="90" t="s">
        <v>819</v>
      </c>
      <c r="AF303" s="90" t="s">
        <v>819</v>
      </c>
      <c r="AG303" s="160" t="s">
        <v>807</v>
      </c>
      <c r="AH303" s="90" t="s">
        <v>2196</v>
      </c>
      <c r="AI303" s="90" t="s">
        <v>819</v>
      </c>
    </row>
    <row r="304" spans="1:37" ht="14.25" customHeight="1">
      <c r="A304" s="154">
        <f t="shared" si="58"/>
        <v>294</v>
      </c>
      <c r="B304" s="153" t="s">
        <v>2333</v>
      </c>
      <c r="C304" s="153" t="s">
        <v>2334</v>
      </c>
      <c r="D304" s="153" t="s">
        <v>2334</v>
      </c>
      <c r="E304" s="153" t="s">
        <v>1905</v>
      </c>
      <c r="F304" s="153" t="s">
        <v>2335</v>
      </c>
      <c r="G304" s="153" t="s">
        <v>2336</v>
      </c>
      <c r="H304" s="153" t="s">
        <v>2337</v>
      </c>
      <c r="I304" s="153" t="s">
        <v>2338</v>
      </c>
      <c r="J304" s="155" t="s">
        <v>2339</v>
      </c>
      <c r="K304" s="155" t="s">
        <v>2340</v>
      </c>
      <c r="L304" s="156">
        <v>32.99</v>
      </c>
      <c r="M304" s="157">
        <v>32.99</v>
      </c>
      <c r="N304" s="156">
        <v>0</v>
      </c>
      <c r="O304" s="157">
        <v>0</v>
      </c>
      <c r="P304" s="158">
        <v>0</v>
      </c>
      <c r="Q304" s="146" t="s">
        <v>2334</v>
      </c>
      <c r="R304" s="159"/>
      <c r="S304" s="146"/>
      <c r="T304" s="153" t="str">
        <f t="shared" si="59"/>
        <v>C8765EE</v>
      </c>
      <c r="U304" s="153" t="str">
        <f t="shared" si="59"/>
        <v>338</v>
      </c>
      <c r="V304" s="153" t="str">
        <f t="shared" si="60"/>
        <v>1N</v>
      </c>
      <c r="W304" s="153" t="str">
        <f t="shared" si="61"/>
        <v>HP 338 originele zwarte inktcartridge</v>
      </c>
      <c r="X304" s="153" t="str">
        <f t="shared" si="62"/>
        <v>HP DeskJet 460c/cb/wbt/ 5740/5745/ 6520/6540/6620/6840/9800/9800d,HP OfficeJet 6205/6210/6215/ 7210/7310/7410/ K7100,HP Photosmart 2575/2610/2710/7850/ 8150/8450/ 8750/8750gp/ C3180,HP Photosmart Pro 8350,HP PSC 1510/1510s/1600/1610/2350/2355/2355p/</v>
      </c>
      <c r="Y304" s="155" t="str">
        <f t="shared" si="63"/>
        <v>829160180182</v>
      </c>
      <c r="Z304" s="155" t="str">
        <f t="shared" si="63"/>
        <v>884962780886</v>
      </c>
      <c r="AA304" s="156">
        <f t="shared" si="64"/>
        <v>32.99</v>
      </c>
      <c r="AB304" s="157">
        <f t="shared" si="65"/>
        <v>32.99</v>
      </c>
      <c r="AC304" s="158">
        <f t="shared" si="66"/>
        <v>0</v>
      </c>
      <c r="AE304" s="90" t="s">
        <v>828</v>
      </c>
      <c r="AF304" s="90" t="s">
        <v>819</v>
      </c>
      <c r="AG304" s="160" t="s">
        <v>807</v>
      </c>
      <c r="AH304" s="90" t="s">
        <v>2196</v>
      </c>
      <c r="AI304" s="90" t="s">
        <v>819</v>
      </c>
      <c r="AJ304" s="81"/>
    </row>
    <row r="305" spans="1:37" ht="14.25" customHeight="1">
      <c r="A305" s="154">
        <f t="shared" si="58"/>
        <v>295</v>
      </c>
      <c r="B305" s="153" t="s">
        <v>2341</v>
      </c>
      <c r="C305" s="153" t="s">
        <v>2334</v>
      </c>
      <c r="D305" s="153" t="s">
        <v>2334</v>
      </c>
      <c r="E305" s="153" t="s">
        <v>1905</v>
      </c>
      <c r="F305" s="153" t="s">
        <v>2342</v>
      </c>
      <c r="G305" s="153" t="s">
        <v>2343</v>
      </c>
      <c r="H305" s="153" t="s">
        <v>2344</v>
      </c>
      <c r="I305" s="153" t="s">
        <v>2338</v>
      </c>
      <c r="J305" s="155" t="s">
        <v>2345</v>
      </c>
      <c r="K305" s="155" t="s">
        <v>2346</v>
      </c>
      <c r="L305" s="156">
        <v>55.99</v>
      </c>
      <c r="M305" s="157">
        <v>55.99</v>
      </c>
      <c r="N305" s="156">
        <v>0</v>
      </c>
      <c r="O305" s="157">
        <v>0</v>
      </c>
      <c r="P305" s="158">
        <v>0</v>
      </c>
      <c r="Q305" s="146" t="s">
        <v>2334</v>
      </c>
      <c r="R305" s="159"/>
      <c r="S305" s="146"/>
      <c r="T305" s="153" t="str">
        <f t="shared" si="59"/>
        <v>CB331EE</v>
      </c>
      <c r="U305" s="153" t="str">
        <f t="shared" si="59"/>
        <v>338</v>
      </c>
      <c r="V305" s="153" t="str">
        <f t="shared" si="60"/>
        <v>1N</v>
      </c>
      <c r="W305" s="153" t="str">
        <f t="shared" si="61"/>
        <v>HP 338 originele zwarte inktcartridges, 2-pack</v>
      </c>
      <c r="X305" s="153" t="str">
        <f t="shared" si="62"/>
        <v>HP DeskJet 460c/cb/wbt/ 5740/5745/ 6520/6540/6620/6840/9800/9800d,HP OfficeJet 6205/6210/6215/ 7210/7310/7410/ K7100,HP Photosmart 2575/2610/2710/7850/ 8150/8450/ 8750/8750gp/ C3180,HP Photosmart Pro 8350,HP PSC 1510/1510s/1600/1610/2350/2355/2355p/</v>
      </c>
      <c r="Y305" s="155" t="str">
        <f t="shared" si="63"/>
        <v>882780560413</v>
      </c>
      <c r="Z305" s="155" t="str">
        <f t="shared" si="63"/>
        <v>884962917404</v>
      </c>
      <c r="AA305" s="156">
        <f t="shared" si="64"/>
        <v>55.99</v>
      </c>
      <c r="AB305" s="157">
        <f t="shared" si="65"/>
        <v>55.99</v>
      </c>
      <c r="AC305" s="158">
        <f t="shared" si="66"/>
        <v>0</v>
      </c>
      <c r="AE305" s="90" t="s">
        <v>819</v>
      </c>
      <c r="AF305" s="90" t="s">
        <v>819</v>
      </c>
      <c r="AG305" s="160" t="s">
        <v>807</v>
      </c>
      <c r="AH305" s="90" t="s">
        <v>2196</v>
      </c>
      <c r="AI305" s="90" t="s">
        <v>819</v>
      </c>
    </row>
    <row r="306" spans="1:37" ht="14.25" customHeight="1">
      <c r="A306" s="154">
        <f t="shared" si="58"/>
        <v>296</v>
      </c>
      <c r="B306" s="153" t="s">
        <v>2347</v>
      </c>
      <c r="C306" s="153" t="s">
        <v>2348</v>
      </c>
      <c r="D306" s="153" t="s">
        <v>2334</v>
      </c>
      <c r="E306" s="153" t="s">
        <v>1905</v>
      </c>
      <c r="F306" s="153" t="s">
        <v>2349</v>
      </c>
      <c r="G306" s="153" t="s">
        <v>2350</v>
      </c>
      <c r="H306" s="153" t="s">
        <v>2351</v>
      </c>
      <c r="I306" s="153" t="s">
        <v>2352</v>
      </c>
      <c r="J306" s="155" t="s">
        <v>2353</v>
      </c>
      <c r="K306" s="155" t="s">
        <v>2354</v>
      </c>
      <c r="L306" s="156">
        <v>55.99</v>
      </c>
      <c r="M306" s="157">
        <v>55.99</v>
      </c>
      <c r="N306" s="156">
        <v>0</v>
      </c>
      <c r="O306" s="157">
        <v>0</v>
      </c>
      <c r="P306" s="158">
        <v>0</v>
      </c>
      <c r="Q306" s="146" t="s">
        <v>2334</v>
      </c>
      <c r="R306" s="159"/>
      <c r="S306" s="146"/>
      <c r="T306" s="153" t="str">
        <f t="shared" si="59"/>
        <v>SD449EE</v>
      </c>
      <c r="U306" s="153" t="str">
        <f t="shared" si="59"/>
        <v>338/343</v>
      </c>
      <c r="V306" s="153" t="str">
        <f t="shared" si="60"/>
        <v>1N</v>
      </c>
      <c r="W306" s="153" t="str">
        <f t="shared" si="61"/>
        <v>HP 338 originele zwarte/343 drie-kleuren inktcartridges, 2-pack</v>
      </c>
      <c r="X306" s="153" t="str">
        <f t="shared" si="62"/>
        <v>HP 338/343 Inkjet Print Cartridges combo-pack</v>
      </c>
      <c r="Y306" s="155" t="str">
        <f t="shared" si="63"/>
        <v>884962520246</v>
      </c>
      <c r="Z306" s="155" t="str">
        <f t="shared" si="63"/>
        <v>884962920800</v>
      </c>
      <c r="AA306" s="156">
        <f t="shared" si="64"/>
        <v>55.99</v>
      </c>
      <c r="AB306" s="157">
        <f t="shared" si="65"/>
        <v>55.99</v>
      </c>
      <c r="AC306" s="158">
        <f t="shared" si="66"/>
        <v>0</v>
      </c>
      <c r="AE306" s="90" t="s">
        <v>819</v>
      </c>
      <c r="AF306" s="90" t="s">
        <v>819</v>
      </c>
      <c r="AG306" s="160" t="s">
        <v>807</v>
      </c>
      <c r="AH306" s="90" t="s">
        <v>2092</v>
      </c>
      <c r="AI306" s="90" t="s">
        <v>819</v>
      </c>
    </row>
    <row r="307" spans="1:37" ht="14.25" customHeight="1">
      <c r="A307" s="154">
        <f t="shared" si="58"/>
        <v>297</v>
      </c>
      <c r="B307" s="153" t="s">
        <v>2355</v>
      </c>
      <c r="C307" s="153" t="s">
        <v>2356</v>
      </c>
      <c r="D307" s="153" t="s">
        <v>2356</v>
      </c>
      <c r="E307" s="153" t="s">
        <v>1905</v>
      </c>
      <c r="F307" s="153" t="s">
        <v>2357</v>
      </c>
      <c r="G307" s="153" t="s">
        <v>2358</v>
      </c>
      <c r="H307" s="153" t="s">
        <v>2359</v>
      </c>
      <c r="I307" s="153" t="s">
        <v>2360</v>
      </c>
      <c r="J307" s="155" t="s">
        <v>2361</v>
      </c>
      <c r="K307" s="155" t="s">
        <v>2362</v>
      </c>
      <c r="L307" s="156">
        <v>47.99</v>
      </c>
      <c r="M307" s="157">
        <v>47.99</v>
      </c>
      <c r="N307" s="156">
        <v>0</v>
      </c>
      <c r="O307" s="157">
        <v>0</v>
      </c>
      <c r="P307" s="158">
        <v>0</v>
      </c>
      <c r="Q307" s="146" t="s">
        <v>2356</v>
      </c>
      <c r="R307" s="159"/>
      <c r="S307" s="146"/>
      <c r="T307" s="153" t="str">
        <f t="shared" si="59"/>
        <v>C8767EE</v>
      </c>
      <c r="U307" s="153" t="str">
        <f t="shared" si="59"/>
        <v>339</v>
      </c>
      <c r="V307" s="153" t="str">
        <f t="shared" si="60"/>
        <v>1N</v>
      </c>
      <c r="W307" s="153" t="str">
        <f t="shared" si="61"/>
        <v>HP 339 originele zwarte inktcartridge</v>
      </c>
      <c r="X307" s="153" t="str">
        <f t="shared" si="62"/>
        <v>HP Deskjet 5740/5745/HP Deskjet 5940/HP Deskjet 6520/6540/6540d/6620/6840/9800/9800d/HP Deskjet 6940/HP Deskjet 6980/HP Officejet 6310/6315/HP Officejet K7100/HP Officejet 7210/7310/7410/HP Photosmart 2575/HP Photosmart 2610/HP Photosmart 2710/HP Pho</v>
      </c>
      <c r="Y307" s="155" t="str">
        <f t="shared" si="63"/>
        <v>829160180380</v>
      </c>
      <c r="Z307" s="155" t="str">
        <f t="shared" si="63"/>
        <v>884962780909</v>
      </c>
      <c r="AA307" s="156">
        <f t="shared" si="64"/>
        <v>47.99</v>
      </c>
      <c r="AB307" s="157">
        <f t="shared" si="65"/>
        <v>47.99</v>
      </c>
      <c r="AC307" s="158">
        <f t="shared" si="66"/>
        <v>0</v>
      </c>
      <c r="AE307" s="90" t="s">
        <v>828</v>
      </c>
      <c r="AF307" s="90" t="s">
        <v>819</v>
      </c>
      <c r="AG307" s="160" t="s">
        <v>807</v>
      </c>
      <c r="AH307" s="90" t="s">
        <v>2196</v>
      </c>
      <c r="AI307" s="90" t="s">
        <v>819</v>
      </c>
      <c r="AK307" s="89"/>
    </row>
    <row r="308" spans="1:37" ht="14.25" customHeight="1">
      <c r="A308" s="154">
        <f t="shared" si="58"/>
        <v>298</v>
      </c>
      <c r="B308" s="153" t="s">
        <v>2363</v>
      </c>
      <c r="C308" s="153" t="s">
        <v>2364</v>
      </c>
      <c r="D308" s="153" t="s">
        <v>2364</v>
      </c>
      <c r="E308" s="153" t="s">
        <v>1905</v>
      </c>
      <c r="F308" s="153" t="s">
        <v>2365</v>
      </c>
      <c r="G308" s="153" t="s">
        <v>2366</v>
      </c>
      <c r="H308" s="153" t="s">
        <v>2367</v>
      </c>
      <c r="I308" s="153" t="s">
        <v>2368</v>
      </c>
      <c r="J308" s="155" t="s">
        <v>2369</v>
      </c>
      <c r="K308" s="155" t="s">
        <v>2370</v>
      </c>
      <c r="L308" s="156">
        <v>28.99</v>
      </c>
      <c r="M308" s="157">
        <v>28.99</v>
      </c>
      <c r="N308" s="156">
        <v>0</v>
      </c>
      <c r="O308" s="157">
        <v>0</v>
      </c>
      <c r="P308" s="158">
        <v>0</v>
      </c>
      <c r="Q308" s="146" t="s">
        <v>2364</v>
      </c>
      <c r="R308" s="159"/>
      <c r="S308" s="146"/>
      <c r="T308" s="153" t="str">
        <f t="shared" si="59"/>
        <v>C9361EE</v>
      </c>
      <c r="U308" s="153" t="str">
        <f t="shared" si="59"/>
        <v>342</v>
      </c>
      <c r="V308" s="153" t="str">
        <f t="shared" si="60"/>
        <v>1N</v>
      </c>
      <c r="W308" s="153" t="str">
        <f t="shared" si="61"/>
        <v>HP 342 originele drie-kleuren inktcartridge</v>
      </c>
      <c r="X308" s="153" t="str">
        <f t="shared" si="62"/>
        <v>HP DeskJet 5440/ D4160,HP OfficeJet 6310,HP Photosmart 2575/7850/ C3180 / C4180 / C4190 ,HP PSC 1510/ HP PSC 1510s</v>
      </c>
      <c r="Y308" s="155" t="str">
        <f t="shared" si="63"/>
        <v>884962780541</v>
      </c>
      <c r="Z308" s="155" t="str">
        <f t="shared" si="63"/>
        <v>884962780916</v>
      </c>
      <c r="AA308" s="156">
        <f t="shared" si="64"/>
        <v>28.99</v>
      </c>
      <c r="AB308" s="157">
        <f t="shared" si="65"/>
        <v>28.99</v>
      </c>
      <c r="AC308" s="158">
        <f t="shared" si="66"/>
        <v>0</v>
      </c>
      <c r="AE308" s="90" t="s">
        <v>819</v>
      </c>
      <c r="AF308" s="90" t="s">
        <v>819</v>
      </c>
      <c r="AG308" s="160" t="s">
        <v>807</v>
      </c>
      <c r="AH308" s="90" t="s">
        <v>2196</v>
      </c>
      <c r="AI308" s="90" t="s">
        <v>819</v>
      </c>
      <c r="AK308" s="89"/>
    </row>
    <row r="309" spans="1:37" ht="14.25" customHeight="1">
      <c r="A309" s="154">
        <f t="shared" si="58"/>
        <v>299</v>
      </c>
      <c r="B309" s="153" t="s">
        <v>2371</v>
      </c>
      <c r="C309" s="153" t="s">
        <v>2372</v>
      </c>
      <c r="D309" s="153" t="s">
        <v>2372</v>
      </c>
      <c r="E309" s="153" t="s">
        <v>1905</v>
      </c>
      <c r="F309" s="153" t="s">
        <v>2373</v>
      </c>
      <c r="G309" s="153" t="s">
        <v>2374</v>
      </c>
      <c r="H309" s="153" t="s">
        <v>2375</v>
      </c>
      <c r="I309" s="153" t="s">
        <v>2376</v>
      </c>
      <c r="J309" s="155" t="s">
        <v>2377</v>
      </c>
      <c r="K309" s="155" t="s">
        <v>2378</v>
      </c>
      <c r="L309" s="156">
        <v>37.99</v>
      </c>
      <c r="M309" s="157">
        <v>37.99</v>
      </c>
      <c r="N309" s="156">
        <v>0</v>
      </c>
      <c r="O309" s="157">
        <v>0</v>
      </c>
      <c r="P309" s="158">
        <v>0</v>
      </c>
      <c r="Q309" s="146" t="s">
        <v>2372</v>
      </c>
      <c r="R309" s="159"/>
      <c r="S309" s="146"/>
      <c r="T309" s="153" t="str">
        <f t="shared" si="59"/>
        <v>C8766EE</v>
      </c>
      <c r="U309" s="153" t="str">
        <f t="shared" si="59"/>
        <v>343</v>
      </c>
      <c r="V309" s="153" t="str">
        <f t="shared" si="60"/>
        <v>1N</v>
      </c>
      <c r="W309" s="153" t="str">
        <f t="shared" si="61"/>
        <v>HP 343 originele drie-kleuren inktcartridge</v>
      </c>
      <c r="X309" s="153" t="str">
        <f t="shared" si="62"/>
        <v>HP Photosmart 325, 375, 2610, 2710, 8150, 8450; HP PSC 2355; HP OfficeJet 6210, 7310, 7410; HP DeskJet 5740, 6520, 6540, 6840</v>
      </c>
      <c r="Y309" s="155" t="str">
        <f t="shared" si="63"/>
        <v>829160180281</v>
      </c>
      <c r="Z309" s="155" t="str">
        <f t="shared" si="63"/>
        <v>884962780893</v>
      </c>
      <c r="AA309" s="156">
        <f t="shared" si="64"/>
        <v>37.99</v>
      </c>
      <c r="AB309" s="157">
        <f t="shared" si="65"/>
        <v>37.99</v>
      </c>
      <c r="AC309" s="158">
        <f t="shared" si="66"/>
        <v>0</v>
      </c>
      <c r="AE309" s="90" t="s">
        <v>828</v>
      </c>
      <c r="AF309" s="90" t="s">
        <v>819</v>
      </c>
      <c r="AG309" s="160" t="s">
        <v>807</v>
      </c>
      <c r="AH309" s="90" t="s">
        <v>2196</v>
      </c>
      <c r="AI309" s="90" t="s">
        <v>819</v>
      </c>
      <c r="AK309" s="89"/>
    </row>
    <row r="310" spans="1:37" ht="14.25" customHeight="1">
      <c r="A310" s="154">
        <f t="shared" si="58"/>
        <v>300</v>
      </c>
      <c r="B310" s="153" t="s">
        <v>2379</v>
      </c>
      <c r="C310" s="153" t="s">
        <v>2372</v>
      </c>
      <c r="D310" s="153" t="s">
        <v>2372</v>
      </c>
      <c r="E310" s="153" t="s">
        <v>1905</v>
      </c>
      <c r="F310" s="153" t="s">
        <v>2380</v>
      </c>
      <c r="G310" s="153" t="s">
        <v>2381</v>
      </c>
      <c r="H310" s="153" t="s">
        <v>2382</v>
      </c>
      <c r="I310" s="153" t="s">
        <v>2376</v>
      </c>
      <c r="J310" s="155" t="s">
        <v>2383</v>
      </c>
      <c r="K310" s="155" t="s">
        <v>2384</v>
      </c>
      <c r="L310" s="156">
        <v>61.99</v>
      </c>
      <c r="M310" s="157">
        <v>61.99</v>
      </c>
      <c r="N310" s="156">
        <v>0</v>
      </c>
      <c r="O310" s="157">
        <v>0</v>
      </c>
      <c r="P310" s="158">
        <v>0</v>
      </c>
      <c r="Q310" s="146" t="s">
        <v>2372</v>
      </c>
      <c r="R310" s="159"/>
      <c r="S310" s="146"/>
      <c r="T310" s="153" t="str">
        <f t="shared" si="59"/>
        <v>CB332EE</v>
      </c>
      <c r="U310" s="153" t="str">
        <f t="shared" si="59"/>
        <v>343</v>
      </c>
      <c r="V310" s="153" t="str">
        <f t="shared" si="60"/>
        <v>1N</v>
      </c>
      <c r="W310" s="153" t="str">
        <f t="shared" si="61"/>
        <v>HP 343 originele drie-kleuren inktcartridges, 2-pack</v>
      </c>
      <c r="X310" s="153" t="str">
        <f t="shared" si="62"/>
        <v>HP Photosmart 325, 375, 2610, 2710, 8150, 8450; HP PSC 2355; HP OfficeJet 6210, 7310, 7410; HP DeskJet 5740, 6520, 6540, 6840</v>
      </c>
      <c r="Y310" s="155" t="str">
        <f t="shared" si="63"/>
        <v>882780560468</v>
      </c>
      <c r="Z310" s="155" t="str">
        <f t="shared" si="63"/>
        <v>884962917411</v>
      </c>
      <c r="AA310" s="156">
        <f t="shared" si="64"/>
        <v>61.99</v>
      </c>
      <c r="AB310" s="157">
        <f t="shared" si="65"/>
        <v>61.99</v>
      </c>
      <c r="AC310" s="158">
        <f t="shared" si="66"/>
        <v>0</v>
      </c>
      <c r="AE310" s="90" t="s">
        <v>819</v>
      </c>
      <c r="AF310" s="90" t="s">
        <v>819</v>
      </c>
      <c r="AG310" s="160" t="s">
        <v>807</v>
      </c>
      <c r="AH310" s="90" t="s">
        <v>2196</v>
      </c>
      <c r="AI310" s="90" t="s">
        <v>819</v>
      </c>
    </row>
    <row r="311" spans="1:37" ht="14.25" customHeight="1">
      <c r="A311" s="154">
        <f t="shared" si="58"/>
        <v>301</v>
      </c>
      <c r="B311" s="153" t="s">
        <v>2385</v>
      </c>
      <c r="C311" s="153" t="s">
        <v>2386</v>
      </c>
      <c r="D311" s="153" t="s">
        <v>2386</v>
      </c>
      <c r="E311" s="153" t="s">
        <v>1905</v>
      </c>
      <c r="F311" s="153" t="s">
        <v>2387</v>
      </c>
      <c r="G311" s="153" t="s">
        <v>2388</v>
      </c>
      <c r="H311" s="153" t="s">
        <v>2389</v>
      </c>
      <c r="I311" s="153" t="s">
        <v>2390</v>
      </c>
      <c r="J311" s="155" t="s">
        <v>2391</v>
      </c>
      <c r="K311" s="155" t="s">
        <v>2392</v>
      </c>
      <c r="L311" s="156">
        <v>53.99</v>
      </c>
      <c r="M311" s="157">
        <v>53.99</v>
      </c>
      <c r="N311" s="156">
        <v>0</v>
      </c>
      <c r="O311" s="157">
        <v>0</v>
      </c>
      <c r="P311" s="158">
        <v>0</v>
      </c>
      <c r="Q311" s="146" t="s">
        <v>2386</v>
      </c>
      <c r="R311" s="159"/>
      <c r="S311" s="146"/>
      <c r="T311" s="153" t="str">
        <f t="shared" si="59"/>
        <v>C9363EE</v>
      </c>
      <c r="U311" s="153" t="str">
        <f t="shared" si="59"/>
        <v>344</v>
      </c>
      <c r="V311" s="153" t="str">
        <f t="shared" si="60"/>
        <v>1N</v>
      </c>
      <c r="W311" s="153" t="str">
        <f t="shared" si="61"/>
        <v>HP 344 originele drie-kleuren inktcartridge</v>
      </c>
      <c r="X311" s="153" t="str">
        <f t="shared" si="62"/>
        <v>HP DeskJet 460c/cb/wbt/ 5740/5745/5940/ 6520/6540/6620/6840/6940/6980/9800/9800d/ D4160,HP OfficeJet 6205/6210/6215/ 7210/7310/7410/ K7100,HP Photosmart 2575/2610/2710/ 325/335/375/385/422/428/475/8050/ 8150/8450/ 8750/8750gp/ D5160,HP Photosmart Pro</v>
      </c>
      <c r="Y311" s="155" t="str">
        <f t="shared" si="63"/>
        <v>829160180496</v>
      </c>
      <c r="Z311" s="155" t="str">
        <f t="shared" si="63"/>
        <v>884962780930</v>
      </c>
      <c r="AA311" s="156">
        <f t="shared" si="64"/>
        <v>53.99</v>
      </c>
      <c r="AB311" s="157">
        <f t="shared" si="65"/>
        <v>53.99</v>
      </c>
      <c r="AC311" s="158">
        <f t="shared" si="66"/>
        <v>0</v>
      </c>
      <c r="AE311" s="90" t="s">
        <v>828</v>
      </c>
      <c r="AF311" s="90" t="s">
        <v>819</v>
      </c>
      <c r="AG311" s="160" t="s">
        <v>807</v>
      </c>
      <c r="AH311" s="90" t="s">
        <v>2196</v>
      </c>
      <c r="AI311" s="90" t="s">
        <v>819</v>
      </c>
      <c r="AJ311" s="81"/>
      <c r="AK311" s="89"/>
    </row>
    <row r="312" spans="1:37" ht="14.25" customHeight="1">
      <c r="A312" s="154">
        <f t="shared" si="58"/>
        <v>302</v>
      </c>
      <c r="B312" s="153" t="s">
        <v>2393</v>
      </c>
      <c r="C312" s="153" t="s">
        <v>2394</v>
      </c>
      <c r="D312" s="153" t="s">
        <v>2394</v>
      </c>
      <c r="E312" s="153" t="s">
        <v>1905</v>
      </c>
      <c r="F312" s="153" t="s">
        <v>2395</v>
      </c>
      <c r="G312" s="153" t="s">
        <v>2396</v>
      </c>
      <c r="H312" s="153" t="s">
        <v>2397</v>
      </c>
      <c r="I312" s="153" t="s">
        <v>2398</v>
      </c>
      <c r="J312" s="155" t="s">
        <v>2399</v>
      </c>
      <c r="K312" s="155" t="s">
        <v>2400</v>
      </c>
      <c r="L312" s="156">
        <v>20.99</v>
      </c>
      <c r="M312" s="157">
        <v>20.99</v>
      </c>
      <c r="N312" s="156">
        <v>0</v>
      </c>
      <c r="O312" s="157">
        <v>0</v>
      </c>
      <c r="P312" s="158">
        <v>0</v>
      </c>
      <c r="Q312" s="146" t="s">
        <v>2394</v>
      </c>
      <c r="R312" s="159"/>
      <c r="S312" s="146"/>
      <c r="T312" s="153" t="str">
        <f t="shared" si="59"/>
        <v>CB335EE</v>
      </c>
      <c r="U312" s="153" t="str">
        <f t="shared" si="59"/>
        <v>350</v>
      </c>
      <c r="V312" s="153" t="str">
        <f t="shared" si="60"/>
        <v>1N</v>
      </c>
      <c r="W312" s="153" t="str">
        <f t="shared" si="61"/>
        <v>HP 350 originele zwarte inktcartridge</v>
      </c>
      <c r="X312" s="153" t="str">
        <f t="shared" si="62"/>
        <v>HP DeskJet D4260,HP OfficeJet  J5780/85,HP Photosmart C4270/C4280/C4380/ C5280</v>
      </c>
      <c r="Y312" s="155" t="str">
        <f t="shared" si="63"/>
        <v>808736844550</v>
      </c>
      <c r="Z312" s="155" t="str">
        <f t="shared" si="63"/>
        <v>884962780954</v>
      </c>
      <c r="AA312" s="156">
        <f t="shared" si="64"/>
        <v>20.99</v>
      </c>
      <c r="AB312" s="157">
        <f t="shared" si="65"/>
        <v>20.99</v>
      </c>
      <c r="AC312" s="158">
        <f t="shared" si="66"/>
        <v>0</v>
      </c>
      <c r="AE312" s="90" t="s">
        <v>819</v>
      </c>
      <c r="AF312" s="90" t="s">
        <v>819</v>
      </c>
      <c r="AG312" s="160" t="s">
        <v>807</v>
      </c>
      <c r="AH312" s="90" t="s">
        <v>2196</v>
      </c>
      <c r="AI312" s="90" t="s">
        <v>819</v>
      </c>
      <c r="AK312" s="89"/>
    </row>
    <row r="313" spans="1:37" ht="14.25" customHeight="1">
      <c r="A313" s="154">
        <f t="shared" si="58"/>
        <v>303</v>
      </c>
      <c r="B313" s="153" t="s">
        <v>2401</v>
      </c>
      <c r="C313" s="153" t="s">
        <v>2402</v>
      </c>
      <c r="D313" s="153" t="s">
        <v>2394</v>
      </c>
      <c r="E313" s="153" t="s">
        <v>1905</v>
      </c>
      <c r="F313" s="153" t="s">
        <v>2403</v>
      </c>
      <c r="G313" s="153" t="s">
        <v>2404</v>
      </c>
      <c r="H313" s="153" t="s">
        <v>2405</v>
      </c>
      <c r="I313" s="153" t="s">
        <v>2398</v>
      </c>
      <c r="J313" s="155" t="s">
        <v>2406</v>
      </c>
      <c r="K313" s="155" t="s">
        <v>2407</v>
      </c>
      <c r="L313" s="156">
        <v>46.99</v>
      </c>
      <c r="M313" s="157">
        <v>46.99</v>
      </c>
      <c r="N313" s="156">
        <v>0</v>
      </c>
      <c r="O313" s="157">
        <v>0</v>
      </c>
      <c r="P313" s="158">
        <v>0</v>
      </c>
      <c r="Q313" s="146" t="s">
        <v>2402</v>
      </c>
      <c r="R313" s="159"/>
      <c r="S313" s="146"/>
      <c r="T313" s="153" t="str">
        <f t="shared" si="59"/>
        <v>CB336EE</v>
      </c>
      <c r="U313" s="153" t="str">
        <f t="shared" si="59"/>
        <v>350XL</v>
      </c>
      <c r="V313" s="153" t="str">
        <f t="shared" si="60"/>
        <v>1N</v>
      </c>
      <c r="W313" s="153" t="str">
        <f t="shared" si="61"/>
        <v>HP 350XL originele high-capacity zwarte inktcartridge</v>
      </c>
      <c r="X313" s="153" t="str">
        <f t="shared" si="62"/>
        <v>HP DeskJet D4260,HP OfficeJet  J5780/85,HP Photosmart C4270/C4280/C4380/ C5280</v>
      </c>
      <c r="Y313" s="155" t="str">
        <f t="shared" si="63"/>
        <v>808736844659</v>
      </c>
      <c r="Z313" s="155" t="str">
        <f t="shared" si="63"/>
        <v>884962780978</v>
      </c>
      <c r="AA313" s="156">
        <f t="shared" si="64"/>
        <v>46.99</v>
      </c>
      <c r="AB313" s="157">
        <f t="shared" si="65"/>
        <v>46.99</v>
      </c>
      <c r="AC313" s="158">
        <f t="shared" si="66"/>
        <v>0</v>
      </c>
      <c r="AE313" s="90" t="s">
        <v>819</v>
      </c>
      <c r="AF313" s="90" t="s">
        <v>819</v>
      </c>
      <c r="AG313" s="160" t="s">
        <v>807</v>
      </c>
      <c r="AH313" s="90" t="s">
        <v>2196</v>
      </c>
      <c r="AI313" s="90" t="s">
        <v>819</v>
      </c>
      <c r="AK313" s="89"/>
    </row>
    <row r="314" spans="1:37" ht="14.25" customHeight="1">
      <c r="A314" s="154">
        <f t="shared" si="58"/>
        <v>304</v>
      </c>
      <c r="B314" s="153" t="s">
        <v>2408</v>
      </c>
      <c r="C314" s="153" t="s">
        <v>2409</v>
      </c>
      <c r="D314" s="153" t="s">
        <v>2394</v>
      </c>
      <c r="E314" s="153" t="s">
        <v>1905</v>
      </c>
      <c r="F314" s="153" t="s">
        <v>2410</v>
      </c>
      <c r="G314" s="153" t="s">
        <v>2411</v>
      </c>
      <c r="H314" s="153" t="s">
        <v>2412</v>
      </c>
      <c r="I314" s="153" t="s">
        <v>2398</v>
      </c>
      <c r="J314" s="155" t="s">
        <v>2413</v>
      </c>
      <c r="K314" s="155" t="s">
        <v>2414</v>
      </c>
      <c r="L314" s="156">
        <v>39.99</v>
      </c>
      <c r="M314" s="157">
        <v>39.99</v>
      </c>
      <c r="N314" s="156">
        <v>0</v>
      </c>
      <c r="O314" s="157">
        <v>0</v>
      </c>
      <c r="P314" s="158">
        <v>0</v>
      </c>
      <c r="Q314" s="146" t="s">
        <v>2394</v>
      </c>
      <c r="R314" s="159"/>
      <c r="S314" s="146"/>
      <c r="T314" s="153" t="str">
        <f t="shared" si="59"/>
        <v>SD412EE</v>
      </c>
      <c r="U314" s="153" t="str">
        <f t="shared" si="59"/>
        <v>350/351</v>
      </c>
      <c r="V314" s="153" t="str">
        <f t="shared" si="60"/>
        <v>1N</v>
      </c>
      <c r="W314" s="153" t="str">
        <f t="shared" si="61"/>
        <v>HP 350 originele zwarte/351 drie-kleuren inktcartridges, 2-pack</v>
      </c>
      <c r="X314" s="153" t="str">
        <f t="shared" si="62"/>
        <v>HP DeskJet D4260,HP OfficeJet  J5780/85,HP Photosmart C4270/C4280/C4380/ C5280</v>
      </c>
      <c r="Y314" s="155" t="str">
        <f t="shared" si="63"/>
        <v>884420861508</v>
      </c>
      <c r="Z314" s="155" t="str">
        <f t="shared" si="63"/>
        <v>884962834411</v>
      </c>
      <c r="AA314" s="156">
        <f t="shared" si="64"/>
        <v>39.99</v>
      </c>
      <c r="AB314" s="157">
        <f t="shared" si="65"/>
        <v>39.99</v>
      </c>
      <c r="AC314" s="158">
        <f t="shared" si="66"/>
        <v>0</v>
      </c>
      <c r="AE314" s="90" t="s">
        <v>819</v>
      </c>
      <c r="AF314" s="90" t="s">
        <v>819</v>
      </c>
      <c r="AG314" s="160" t="s">
        <v>807</v>
      </c>
      <c r="AH314" s="90" t="s">
        <v>2092</v>
      </c>
      <c r="AI314" s="90" t="s">
        <v>819</v>
      </c>
      <c r="AJ314" s="89"/>
      <c r="AK314" s="89"/>
    </row>
    <row r="315" spans="1:37" ht="14.25" customHeight="1">
      <c r="A315" s="154">
        <f t="shared" si="58"/>
        <v>305</v>
      </c>
      <c r="B315" s="153" t="s">
        <v>2415</v>
      </c>
      <c r="C315" s="153" t="s">
        <v>2416</v>
      </c>
      <c r="D315" s="153" t="s">
        <v>2416</v>
      </c>
      <c r="E315" s="153" t="s">
        <v>1905</v>
      </c>
      <c r="F315" s="153" t="s">
        <v>2417</v>
      </c>
      <c r="G315" s="153" t="s">
        <v>2418</v>
      </c>
      <c r="H315" s="153" t="s">
        <v>2419</v>
      </c>
      <c r="I315" s="153" t="s">
        <v>2398</v>
      </c>
      <c r="J315" s="155" t="s">
        <v>2420</v>
      </c>
      <c r="K315" s="155" t="s">
        <v>2421</v>
      </c>
      <c r="L315" s="156">
        <v>25.99</v>
      </c>
      <c r="M315" s="157">
        <v>25.99</v>
      </c>
      <c r="N315" s="156">
        <v>0</v>
      </c>
      <c r="O315" s="157">
        <v>0</v>
      </c>
      <c r="P315" s="158">
        <v>0</v>
      </c>
      <c r="Q315" s="146" t="s">
        <v>2416</v>
      </c>
      <c r="R315" s="159"/>
      <c r="S315" s="146"/>
      <c r="T315" s="153" t="str">
        <f t="shared" si="59"/>
        <v>CB337EE</v>
      </c>
      <c r="U315" s="153" t="str">
        <f t="shared" si="59"/>
        <v>351</v>
      </c>
      <c r="V315" s="153" t="str">
        <f t="shared" si="60"/>
        <v>1N</v>
      </c>
      <c r="W315" s="153" t="str">
        <f t="shared" si="61"/>
        <v>HP 351 originele drie-kleuren inktcartridge</v>
      </c>
      <c r="X315" s="153" t="str">
        <f t="shared" si="62"/>
        <v>HP DeskJet D4260,HP OfficeJet  J5780/85,HP Photosmart C4270/C4280/C4380/ C5280</v>
      </c>
      <c r="Y315" s="155" t="str">
        <f t="shared" si="63"/>
        <v>808736844758</v>
      </c>
      <c r="Z315" s="155" t="str">
        <f t="shared" si="63"/>
        <v>884962780985</v>
      </c>
      <c r="AA315" s="156">
        <f t="shared" si="64"/>
        <v>25.99</v>
      </c>
      <c r="AB315" s="157">
        <f t="shared" si="65"/>
        <v>25.99</v>
      </c>
      <c r="AC315" s="158">
        <f t="shared" si="66"/>
        <v>0</v>
      </c>
      <c r="AE315" s="90" t="s">
        <v>819</v>
      </c>
      <c r="AF315" s="90" t="s">
        <v>819</v>
      </c>
      <c r="AG315" s="160" t="s">
        <v>807</v>
      </c>
      <c r="AH315" s="90" t="s">
        <v>2196</v>
      </c>
      <c r="AI315" s="90" t="s">
        <v>819</v>
      </c>
      <c r="AJ315" s="89"/>
      <c r="AK315" s="89"/>
    </row>
    <row r="316" spans="1:37" ht="14.25" customHeight="1">
      <c r="A316" s="154">
        <f t="shared" si="58"/>
        <v>306</v>
      </c>
      <c r="B316" s="153" t="s">
        <v>2422</v>
      </c>
      <c r="C316" s="153" t="s">
        <v>2423</v>
      </c>
      <c r="D316" s="153" t="s">
        <v>2416</v>
      </c>
      <c r="E316" s="153" t="s">
        <v>1905</v>
      </c>
      <c r="F316" s="153" t="s">
        <v>2424</v>
      </c>
      <c r="G316" s="153" t="s">
        <v>2425</v>
      </c>
      <c r="H316" s="153" t="s">
        <v>2426</v>
      </c>
      <c r="I316" s="153" t="s">
        <v>2398</v>
      </c>
      <c r="J316" s="155" t="s">
        <v>2427</v>
      </c>
      <c r="K316" s="155" t="s">
        <v>2428</v>
      </c>
      <c r="L316" s="156">
        <v>49.99</v>
      </c>
      <c r="M316" s="157">
        <v>49.99</v>
      </c>
      <c r="N316" s="156">
        <v>0</v>
      </c>
      <c r="O316" s="157">
        <v>0</v>
      </c>
      <c r="P316" s="158">
        <v>0</v>
      </c>
      <c r="Q316" s="146" t="s">
        <v>2423</v>
      </c>
      <c r="R316" s="159"/>
      <c r="S316" s="146"/>
      <c r="T316" s="153" t="str">
        <f t="shared" si="59"/>
        <v>CB338EE</v>
      </c>
      <c r="U316" s="153" t="str">
        <f t="shared" si="59"/>
        <v>351XL</v>
      </c>
      <c r="V316" s="153" t="str">
        <f t="shared" si="60"/>
        <v>1N</v>
      </c>
      <c r="W316" s="153" t="str">
        <f t="shared" si="61"/>
        <v>HP 351XL originele high-capacity drie-kleuren inktcartridge</v>
      </c>
      <c r="X316" s="153" t="str">
        <f t="shared" si="62"/>
        <v>HP DeskJet D4260,HP OfficeJet  J5780/85,HP Photosmart C4270/C4280/C4380/ C5280</v>
      </c>
      <c r="Y316" s="155" t="str">
        <f t="shared" si="63"/>
        <v>808736844871</v>
      </c>
      <c r="Z316" s="155" t="str">
        <f t="shared" si="63"/>
        <v>884962781005</v>
      </c>
      <c r="AA316" s="156">
        <f t="shared" si="64"/>
        <v>49.99</v>
      </c>
      <c r="AB316" s="157">
        <f t="shared" si="65"/>
        <v>49.99</v>
      </c>
      <c r="AC316" s="158">
        <f t="shared" si="66"/>
        <v>0</v>
      </c>
      <c r="AE316" s="90" t="s">
        <v>819</v>
      </c>
      <c r="AF316" s="90" t="s">
        <v>819</v>
      </c>
      <c r="AG316" s="160" t="s">
        <v>807</v>
      </c>
      <c r="AH316" s="90" t="s">
        <v>2196</v>
      </c>
      <c r="AI316" s="90" t="s">
        <v>819</v>
      </c>
      <c r="AJ316" s="81"/>
    </row>
    <row r="317" spans="1:37" ht="14.25" customHeight="1">
      <c r="A317" s="154">
        <f t="shared" si="58"/>
        <v>307</v>
      </c>
      <c r="B317" s="153" t="s">
        <v>2429</v>
      </c>
      <c r="C317" s="153" t="s">
        <v>2430</v>
      </c>
      <c r="D317" s="153" t="s">
        <v>2431</v>
      </c>
      <c r="E317" s="153" t="s">
        <v>1905</v>
      </c>
      <c r="F317" s="153" t="s">
        <v>2432</v>
      </c>
      <c r="G317" s="153" t="s">
        <v>2433</v>
      </c>
      <c r="H317" s="153" t="s">
        <v>2434</v>
      </c>
      <c r="I317" s="153" t="s">
        <v>2435</v>
      </c>
      <c r="J317" s="155" t="s">
        <v>2436</v>
      </c>
      <c r="K317" s="155" t="s">
        <v>2437</v>
      </c>
      <c r="L317" s="156">
        <v>48.99</v>
      </c>
      <c r="M317" s="157">
        <v>48.99</v>
      </c>
      <c r="N317" s="156">
        <v>0</v>
      </c>
      <c r="O317" s="157">
        <v>0</v>
      </c>
      <c r="P317" s="158">
        <v>0</v>
      </c>
      <c r="Q317" s="146" t="s">
        <v>2430</v>
      </c>
      <c r="R317" s="159"/>
      <c r="S317" s="146"/>
      <c r="T317" s="153" t="str">
        <f t="shared" si="59"/>
        <v>C8719EE</v>
      </c>
      <c r="U317" s="153" t="str">
        <f t="shared" si="59"/>
        <v>363XL</v>
      </c>
      <c r="V317" s="153" t="str">
        <f t="shared" si="60"/>
        <v>1N</v>
      </c>
      <c r="W317" s="153" t="str">
        <f t="shared" si="61"/>
        <v>HP 363XL originele high-capacity zwarte inktcartridge</v>
      </c>
      <c r="X317" s="153" t="str">
        <f t="shared" si="62"/>
        <v>HP Photosmart 3110/3210/3310/D6160/D7160/D7360/D7460/8250/ C5180/C6180/C6270/C6280/C6285/C7180/C7280/C8180</v>
      </c>
      <c r="Y317" s="155" t="str">
        <f t="shared" si="63"/>
        <v>829160798011</v>
      </c>
      <c r="Z317" s="155" t="str">
        <f t="shared" si="63"/>
        <v>884962559369</v>
      </c>
      <c r="AA317" s="156">
        <f t="shared" si="64"/>
        <v>48.99</v>
      </c>
      <c r="AB317" s="157">
        <f t="shared" si="65"/>
        <v>48.99</v>
      </c>
      <c r="AC317" s="158">
        <f t="shared" si="66"/>
        <v>0</v>
      </c>
      <c r="AE317" s="90" t="s">
        <v>819</v>
      </c>
      <c r="AF317" s="90" t="s">
        <v>819</v>
      </c>
      <c r="AG317" s="160" t="s">
        <v>807</v>
      </c>
      <c r="AH317" s="90" t="s">
        <v>2196</v>
      </c>
      <c r="AI317" s="90" t="s">
        <v>819</v>
      </c>
    </row>
    <row r="318" spans="1:37" ht="14.25" customHeight="1">
      <c r="A318" s="154">
        <f t="shared" si="58"/>
        <v>308</v>
      </c>
      <c r="B318" s="153" t="s">
        <v>2438</v>
      </c>
      <c r="C318" s="153" t="s">
        <v>2431</v>
      </c>
      <c r="D318" s="153" t="s">
        <v>2431</v>
      </c>
      <c r="E318" s="153" t="s">
        <v>1905</v>
      </c>
      <c r="F318" s="153" t="s">
        <v>2439</v>
      </c>
      <c r="G318" s="153" t="s">
        <v>2440</v>
      </c>
      <c r="H318" s="153" t="s">
        <v>2441</v>
      </c>
      <c r="I318" s="153" t="s">
        <v>2435</v>
      </c>
      <c r="J318" s="155" t="s">
        <v>2442</v>
      </c>
      <c r="K318" s="155" t="s">
        <v>2443</v>
      </c>
      <c r="L318" s="156">
        <v>24.99</v>
      </c>
      <c r="M318" s="157">
        <v>24.99</v>
      </c>
      <c r="N318" s="156">
        <v>0</v>
      </c>
      <c r="O318" s="157">
        <v>0</v>
      </c>
      <c r="P318" s="158">
        <v>0</v>
      </c>
      <c r="Q318" s="146" t="s">
        <v>2431</v>
      </c>
      <c r="R318" s="159"/>
      <c r="S318" s="146"/>
      <c r="T318" s="153" t="str">
        <f t="shared" si="59"/>
        <v>C8721EE</v>
      </c>
      <c r="U318" s="153" t="str">
        <f t="shared" si="59"/>
        <v>363</v>
      </c>
      <c r="V318" s="153" t="str">
        <f t="shared" si="60"/>
        <v>1N</v>
      </c>
      <c r="W318" s="153" t="str">
        <f t="shared" si="61"/>
        <v>HP 363 originele zwarte inktcartridge</v>
      </c>
      <c r="X318" s="153" t="str">
        <f t="shared" si="62"/>
        <v>HP Photosmart 3110/3210/3310/D6160/D7160/D7360/D7460/8250/ C5180/C6180/C6270/C6280/C6285/C7180/C7280/C8180</v>
      </c>
      <c r="Y318" s="155" t="str">
        <f t="shared" si="63"/>
        <v>829160798004</v>
      </c>
      <c r="Z318" s="155" t="str">
        <f t="shared" si="63"/>
        <v>884962559376</v>
      </c>
      <c r="AA318" s="156">
        <f t="shared" si="64"/>
        <v>24.99</v>
      </c>
      <c r="AB318" s="157">
        <f t="shared" si="65"/>
        <v>24.99</v>
      </c>
      <c r="AC318" s="158">
        <f t="shared" si="66"/>
        <v>0</v>
      </c>
      <c r="AE318" s="90" t="s">
        <v>819</v>
      </c>
      <c r="AF318" s="90" t="s">
        <v>819</v>
      </c>
      <c r="AG318" s="160" t="s">
        <v>807</v>
      </c>
      <c r="AH318" s="90" t="s">
        <v>2196</v>
      </c>
      <c r="AI318" s="90" t="s">
        <v>819</v>
      </c>
    </row>
    <row r="319" spans="1:37" ht="14.25" customHeight="1">
      <c r="A319" s="154">
        <f t="shared" si="58"/>
        <v>309</v>
      </c>
      <c r="B319" s="153" t="s">
        <v>2444</v>
      </c>
      <c r="C319" s="153" t="s">
        <v>2431</v>
      </c>
      <c r="D319" s="153" t="s">
        <v>2431</v>
      </c>
      <c r="E319" s="153" t="s">
        <v>1905</v>
      </c>
      <c r="F319" s="153" t="s">
        <v>2445</v>
      </c>
      <c r="G319" s="153" t="s">
        <v>2446</v>
      </c>
      <c r="H319" s="153" t="s">
        <v>2447</v>
      </c>
      <c r="I319" s="153" t="s">
        <v>2435</v>
      </c>
      <c r="J319" s="155" t="s">
        <v>2448</v>
      </c>
      <c r="K319" s="155" t="s">
        <v>2449</v>
      </c>
      <c r="L319" s="156">
        <v>15.99</v>
      </c>
      <c r="M319" s="157">
        <v>15.99</v>
      </c>
      <c r="N319" s="156">
        <v>0</v>
      </c>
      <c r="O319" s="157">
        <v>0</v>
      </c>
      <c r="P319" s="158">
        <v>0</v>
      </c>
      <c r="Q319" s="146" t="s">
        <v>2431</v>
      </c>
      <c r="R319" s="159"/>
      <c r="S319" s="146"/>
      <c r="T319" s="153" t="str">
        <f t="shared" si="59"/>
        <v>C8771EE</v>
      </c>
      <c r="U319" s="153" t="str">
        <f t="shared" si="59"/>
        <v>363</v>
      </c>
      <c r="V319" s="153" t="str">
        <f t="shared" si="60"/>
        <v>1N</v>
      </c>
      <c r="W319" s="153" t="str">
        <f t="shared" si="61"/>
        <v>HP 363 originele cyaan inktcartridge</v>
      </c>
      <c r="X319" s="153" t="str">
        <f t="shared" si="62"/>
        <v>HP Photosmart 3110/3210/3310/D6160/D7160/D7360/D7460/8250/ C5180/C6180/C6270/C6280/C6285/C7180/C7280/C8180</v>
      </c>
      <c r="Y319" s="155" t="str">
        <f t="shared" si="63"/>
        <v>829160798028</v>
      </c>
      <c r="Z319" s="155" t="str">
        <f t="shared" si="63"/>
        <v>884962559383</v>
      </c>
      <c r="AA319" s="156">
        <f t="shared" si="64"/>
        <v>15.99</v>
      </c>
      <c r="AB319" s="157">
        <f t="shared" si="65"/>
        <v>15.99</v>
      </c>
      <c r="AC319" s="158">
        <f t="shared" si="66"/>
        <v>0</v>
      </c>
      <c r="AE319" s="90" t="s">
        <v>819</v>
      </c>
      <c r="AF319" s="90" t="s">
        <v>819</v>
      </c>
      <c r="AG319" s="160" t="s">
        <v>807</v>
      </c>
      <c r="AH319" s="90" t="s">
        <v>2196</v>
      </c>
      <c r="AI319" s="90" t="s">
        <v>819</v>
      </c>
    </row>
    <row r="320" spans="1:37" ht="14.25" customHeight="1">
      <c r="A320" s="154">
        <f t="shared" si="58"/>
        <v>310</v>
      </c>
      <c r="B320" s="153" t="s">
        <v>2450</v>
      </c>
      <c r="C320" s="153" t="s">
        <v>2431</v>
      </c>
      <c r="D320" s="153" t="s">
        <v>2431</v>
      </c>
      <c r="E320" s="153" t="s">
        <v>1905</v>
      </c>
      <c r="F320" s="153" t="s">
        <v>2451</v>
      </c>
      <c r="G320" s="153" t="s">
        <v>2452</v>
      </c>
      <c r="H320" s="153" t="s">
        <v>2453</v>
      </c>
      <c r="I320" s="153" t="s">
        <v>2435</v>
      </c>
      <c r="J320" s="155" t="s">
        <v>2454</v>
      </c>
      <c r="K320" s="155" t="s">
        <v>2455</v>
      </c>
      <c r="L320" s="156">
        <v>15.99</v>
      </c>
      <c r="M320" s="157">
        <v>15.99</v>
      </c>
      <c r="N320" s="156">
        <v>0</v>
      </c>
      <c r="O320" s="157">
        <v>0</v>
      </c>
      <c r="P320" s="158">
        <v>0</v>
      </c>
      <c r="Q320" s="146" t="s">
        <v>2431</v>
      </c>
      <c r="R320" s="159"/>
      <c r="S320" s="146"/>
      <c r="T320" s="153" t="str">
        <f t="shared" si="59"/>
        <v>C8772EE</v>
      </c>
      <c r="U320" s="153" t="str">
        <f t="shared" si="59"/>
        <v>363</v>
      </c>
      <c r="V320" s="153" t="str">
        <f t="shared" si="60"/>
        <v>1N</v>
      </c>
      <c r="W320" s="153" t="str">
        <f t="shared" si="61"/>
        <v>HP 363 originele magenta inktcartridge</v>
      </c>
      <c r="X320" s="153" t="str">
        <f t="shared" si="62"/>
        <v>HP Photosmart 3110/3210/3310/D6160/D7160/D7360/D7460/8250/ C5180/C6180/C6270/C6280/C6285/C7180/C7280/C8180</v>
      </c>
      <c r="Y320" s="155" t="str">
        <f t="shared" si="63"/>
        <v>829160798073</v>
      </c>
      <c r="Z320" s="155" t="str">
        <f t="shared" si="63"/>
        <v>884962559390</v>
      </c>
      <c r="AA320" s="156">
        <f t="shared" si="64"/>
        <v>15.99</v>
      </c>
      <c r="AB320" s="157">
        <f t="shared" si="65"/>
        <v>15.99</v>
      </c>
      <c r="AC320" s="158">
        <f t="shared" si="66"/>
        <v>0</v>
      </c>
      <c r="AE320" s="90" t="s">
        <v>819</v>
      </c>
      <c r="AF320" s="90" t="s">
        <v>819</v>
      </c>
      <c r="AG320" s="160" t="s">
        <v>807</v>
      </c>
      <c r="AH320" s="90" t="s">
        <v>2196</v>
      </c>
      <c r="AI320" s="90" t="s">
        <v>819</v>
      </c>
    </row>
    <row r="321" spans="1:37" ht="14.25" customHeight="1">
      <c r="A321" s="154">
        <f t="shared" si="58"/>
        <v>311</v>
      </c>
      <c r="B321" s="153" t="s">
        <v>2456</v>
      </c>
      <c r="C321" s="153" t="s">
        <v>2431</v>
      </c>
      <c r="D321" s="153" t="s">
        <v>2431</v>
      </c>
      <c r="E321" s="153" t="s">
        <v>1905</v>
      </c>
      <c r="F321" s="153" t="s">
        <v>2457</v>
      </c>
      <c r="G321" s="153" t="s">
        <v>2458</v>
      </c>
      <c r="H321" s="153" t="s">
        <v>2459</v>
      </c>
      <c r="I321" s="153" t="s">
        <v>2435</v>
      </c>
      <c r="J321" s="155" t="s">
        <v>2460</v>
      </c>
      <c r="K321" s="155" t="s">
        <v>2461</v>
      </c>
      <c r="L321" s="156">
        <v>15.99</v>
      </c>
      <c r="M321" s="157">
        <v>15.99</v>
      </c>
      <c r="N321" s="156">
        <v>0</v>
      </c>
      <c r="O321" s="157">
        <v>0</v>
      </c>
      <c r="P321" s="158">
        <v>0</v>
      </c>
      <c r="Q321" s="146" t="s">
        <v>2431</v>
      </c>
      <c r="R321" s="159"/>
      <c r="S321" s="146"/>
      <c r="T321" s="153" t="str">
        <f t="shared" si="59"/>
        <v>C8773EE</v>
      </c>
      <c r="U321" s="153" t="str">
        <f t="shared" si="59"/>
        <v>363</v>
      </c>
      <c r="V321" s="153" t="str">
        <f t="shared" si="60"/>
        <v>1N</v>
      </c>
      <c r="W321" s="153" t="str">
        <f t="shared" si="61"/>
        <v>HP 363 originele gele inktcartridge</v>
      </c>
      <c r="X321" s="153" t="str">
        <f t="shared" si="62"/>
        <v>HP Photosmart 3110/3210/3310/D6160/D7160/D7360/D7460/8250/ C5180/C6180/C6270/C6280/C6285/C7180/C7280/C8180</v>
      </c>
      <c r="Y321" s="155" t="str">
        <f t="shared" si="63"/>
        <v>829160798790</v>
      </c>
      <c r="Z321" s="155" t="str">
        <f t="shared" si="63"/>
        <v>884962559406</v>
      </c>
      <c r="AA321" s="156">
        <f t="shared" si="64"/>
        <v>15.99</v>
      </c>
      <c r="AB321" s="157">
        <f t="shared" si="65"/>
        <v>15.99</v>
      </c>
      <c r="AC321" s="158">
        <f t="shared" si="66"/>
        <v>0</v>
      </c>
      <c r="AE321" s="90" t="s">
        <v>819</v>
      </c>
      <c r="AF321" s="90" t="s">
        <v>819</v>
      </c>
      <c r="AG321" s="160" t="s">
        <v>807</v>
      </c>
      <c r="AH321" s="90" t="s">
        <v>2196</v>
      </c>
      <c r="AI321" s="90" t="s">
        <v>819</v>
      </c>
    </row>
    <row r="322" spans="1:37" ht="14.25" customHeight="1">
      <c r="A322" s="154">
        <f t="shared" si="58"/>
        <v>312</v>
      </c>
      <c r="B322" s="153" t="s">
        <v>2462</v>
      </c>
      <c r="C322" s="153" t="s">
        <v>2431</v>
      </c>
      <c r="D322" s="153" t="s">
        <v>2431</v>
      </c>
      <c r="E322" s="153" t="s">
        <v>1905</v>
      </c>
      <c r="F322" s="153" t="s">
        <v>2463</v>
      </c>
      <c r="G322" s="153" t="s">
        <v>2464</v>
      </c>
      <c r="H322" s="153" t="s">
        <v>2465</v>
      </c>
      <c r="I322" s="153" t="s">
        <v>2435</v>
      </c>
      <c r="J322" s="155" t="s">
        <v>2466</v>
      </c>
      <c r="K322" s="155" t="s">
        <v>2467</v>
      </c>
      <c r="L322" s="156">
        <v>15.99</v>
      </c>
      <c r="M322" s="157">
        <v>15.99</v>
      </c>
      <c r="N322" s="156">
        <v>0</v>
      </c>
      <c r="O322" s="157">
        <v>0</v>
      </c>
      <c r="P322" s="158">
        <v>0</v>
      </c>
      <c r="Q322" s="146" t="s">
        <v>2431</v>
      </c>
      <c r="R322" s="159"/>
      <c r="S322" s="146"/>
      <c r="T322" s="153" t="str">
        <f t="shared" si="59"/>
        <v>C8774EE</v>
      </c>
      <c r="U322" s="153" t="str">
        <f t="shared" si="59"/>
        <v>363</v>
      </c>
      <c r="V322" s="153" t="str">
        <f t="shared" si="60"/>
        <v>1N</v>
      </c>
      <c r="W322" s="153" t="str">
        <f t="shared" si="61"/>
        <v>HP 363 originele licht-cyaan inktcartridge</v>
      </c>
      <c r="X322" s="153" t="str">
        <f t="shared" si="62"/>
        <v>HP Photosmart 3110/3210/3310/D6160/D7160/D7360/D7460/8250/ C5180/C6180/C6270/C6280/C6285/C7180/C7280/C8180</v>
      </c>
      <c r="Y322" s="155" t="str">
        <f t="shared" si="63"/>
        <v>829160798813</v>
      </c>
      <c r="Z322" s="155" t="str">
        <f t="shared" si="63"/>
        <v>884962559413</v>
      </c>
      <c r="AA322" s="156">
        <f t="shared" si="64"/>
        <v>15.99</v>
      </c>
      <c r="AB322" s="157">
        <f t="shared" si="65"/>
        <v>15.99</v>
      </c>
      <c r="AC322" s="158">
        <f t="shared" si="66"/>
        <v>0</v>
      </c>
      <c r="AE322" s="90" t="s">
        <v>819</v>
      </c>
      <c r="AF322" s="90" t="s">
        <v>819</v>
      </c>
      <c r="AG322" s="160" t="s">
        <v>807</v>
      </c>
      <c r="AH322" s="90" t="s">
        <v>2196</v>
      </c>
      <c r="AI322" s="90" t="s">
        <v>819</v>
      </c>
      <c r="AJ322" s="81"/>
    </row>
    <row r="323" spans="1:37" ht="14.25" customHeight="1">
      <c r="A323" s="154">
        <f t="shared" si="58"/>
        <v>313</v>
      </c>
      <c r="B323" s="153" t="s">
        <v>2468</v>
      </c>
      <c r="C323" s="153" t="s">
        <v>2431</v>
      </c>
      <c r="D323" s="153" t="s">
        <v>2431</v>
      </c>
      <c r="E323" s="153" t="s">
        <v>1905</v>
      </c>
      <c r="F323" s="153" t="s">
        <v>2469</v>
      </c>
      <c r="G323" s="153" t="s">
        <v>2470</v>
      </c>
      <c r="H323" s="153" t="s">
        <v>2471</v>
      </c>
      <c r="I323" s="153" t="s">
        <v>2435</v>
      </c>
      <c r="J323" s="155" t="s">
        <v>2472</v>
      </c>
      <c r="K323" s="155" t="s">
        <v>2473</v>
      </c>
      <c r="L323" s="156">
        <v>15.99</v>
      </c>
      <c r="M323" s="157">
        <v>15.99</v>
      </c>
      <c r="N323" s="156">
        <v>0</v>
      </c>
      <c r="O323" s="157">
        <v>0</v>
      </c>
      <c r="P323" s="158">
        <v>0</v>
      </c>
      <c r="Q323" s="146" t="s">
        <v>2431</v>
      </c>
      <c r="R323" s="159"/>
      <c r="S323" s="146"/>
      <c r="T323" s="153" t="str">
        <f t="shared" si="59"/>
        <v>C8775EE</v>
      </c>
      <c r="U323" s="153" t="str">
        <f t="shared" si="59"/>
        <v>363</v>
      </c>
      <c r="V323" s="153" t="str">
        <f t="shared" si="60"/>
        <v>1N</v>
      </c>
      <c r="W323" s="153" t="str">
        <f t="shared" si="61"/>
        <v>HP 363 originele licht-magenta inktcartridge</v>
      </c>
      <c r="X323" s="153" t="str">
        <f t="shared" si="62"/>
        <v>HP Photosmart 3110/3210/3310/D6160/D7160/D7360/D7460/8250/ C5180/C6180/C6270/C6280/C6285/C7180/C7280/C8180</v>
      </c>
      <c r="Y323" s="155" t="str">
        <f t="shared" si="63"/>
        <v>829160798868</v>
      </c>
      <c r="Z323" s="155" t="str">
        <f t="shared" si="63"/>
        <v>884962559420</v>
      </c>
      <c r="AA323" s="156">
        <f t="shared" si="64"/>
        <v>15.99</v>
      </c>
      <c r="AB323" s="157">
        <f t="shared" si="65"/>
        <v>15.99</v>
      </c>
      <c r="AC323" s="158">
        <f t="shared" si="66"/>
        <v>0</v>
      </c>
      <c r="AE323" s="90" t="s">
        <v>819</v>
      </c>
      <c r="AF323" s="90" t="s">
        <v>819</v>
      </c>
      <c r="AG323" s="160" t="s">
        <v>807</v>
      </c>
      <c r="AH323" s="90" t="s">
        <v>2196</v>
      </c>
      <c r="AI323" s="90" t="s">
        <v>819</v>
      </c>
      <c r="AJ323" s="81"/>
    </row>
    <row r="324" spans="1:37" ht="14.25" customHeight="1">
      <c r="A324" s="154">
        <f t="shared" si="58"/>
        <v>314</v>
      </c>
      <c r="B324" s="153" t="s">
        <v>2474</v>
      </c>
      <c r="C324" s="153" t="s">
        <v>2431</v>
      </c>
      <c r="D324" s="153" t="s">
        <v>2431</v>
      </c>
      <c r="E324" s="153" t="s">
        <v>1905</v>
      </c>
      <c r="F324" s="153" t="s">
        <v>2475</v>
      </c>
      <c r="G324" s="153" t="s">
        <v>2476</v>
      </c>
      <c r="H324" s="153" t="s">
        <v>2477</v>
      </c>
      <c r="I324" s="153" t="s">
        <v>2435</v>
      </c>
      <c r="J324" s="155" t="s">
        <v>2478</v>
      </c>
      <c r="K324" s="155" t="s">
        <v>2479</v>
      </c>
      <c r="L324" s="156">
        <v>37.99</v>
      </c>
      <c r="M324" s="157">
        <v>37.99</v>
      </c>
      <c r="N324" s="156">
        <v>0</v>
      </c>
      <c r="O324" s="157">
        <v>0</v>
      </c>
      <c r="P324" s="158">
        <v>0</v>
      </c>
      <c r="Q324" s="146" t="s">
        <v>2431</v>
      </c>
      <c r="R324" s="159"/>
      <c r="S324" s="146"/>
      <c r="T324" s="153" t="str">
        <f t="shared" si="59"/>
        <v>CB333EE</v>
      </c>
      <c r="U324" s="153" t="str">
        <f t="shared" si="59"/>
        <v>363</v>
      </c>
      <c r="V324" s="153" t="str">
        <f t="shared" si="60"/>
        <v>1N</v>
      </c>
      <c r="W324" s="153" t="str">
        <f t="shared" si="61"/>
        <v>HP 363 originele cyaan/magenta/gele inktcartridges, 3-pack</v>
      </c>
      <c r="X324" s="153" t="str">
        <f t="shared" si="62"/>
        <v>HP Photosmart 3110/3210/3310/D6160/D7160/D7360/D7460/8250/ C5180/C6180/C6270/C6280/C6285/C7180/C7280/C8180</v>
      </c>
      <c r="Y324" s="155" t="str">
        <f t="shared" si="63"/>
        <v>882780675414</v>
      </c>
      <c r="Z324" s="155" t="str">
        <f t="shared" si="63"/>
        <v>885631274057</v>
      </c>
      <c r="AA324" s="156">
        <f t="shared" si="64"/>
        <v>37.99</v>
      </c>
      <c r="AB324" s="157">
        <f t="shared" si="65"/>
        <v>37.99</v>
      </c>
      <c r="AC324" s="158">
        <f t="shared" si="66"/>
        <v>0</v>
      </c>
      <c r="AE324" s="90" t="s">
        <v>819</v>
      </c>
      <c r="AF324" s="90" t="s">
        <v>819</v>
      </c>
      <c r="AG324" s="160" t="s">
        <v>807</v>
      </c>
      <c r="AH324" s="90" t="s">
        <v>2196</v>
      </c>
      <c r="AI324" s="90" t="s">
        <v>819</v>
      </c>
      <c r="AK324" s="89"/>
    </row>
    <row r="325" spans="1:37" ht="14.25" customHeight="1">
      <c r="A325" s="154">
        <f t="shared" si="58"/>
        <v>315</v>
      </c>
      <c r="B325" s="161" t="s">
        <v>2480</v>
      </c>
      <c r="C325" s="153" t="s">
        <v>2481</v>
      </c>
      <c r="D325" s="153" t="s">
        <v>2481</v>
      </c>
      <c r="E325" s="153" t="s">
        <v>1905</v>
      </c>
      <c r="F325" s="153" t="s">
        <v>2482</v>
      </c>
      <c r="G325" s="153" t="s">
        <v>2483</v>
      </c>
      <c r="H325" s="153" t="s">
        <v>2484</v>
      </c>
      <c r="I325" s="153" t="s">
        <v>2485</v>
      </c>
      <c r="J325" s="155" t="s">
        <v>2486</v>
      </c>
      <c r="K325" s="155" t="s">
        <v>2487</v>
      </c>
      <c r="L325" s="156">
        <v>12.99</v>
      </c>
      <c r="M325" s="157">
        <v>12.99</v>
      </c>
      <c r="N325" s="156">
        <v>0</v>
      </c>
      <c r="O325" s="157">
        <v>0</v>
      </c>
      <c r="P325" s="158">
        <v>0</v>
      </c>
      <c r="Q325" s="146" t="s">
        <v>2481</v>
      </c>
      <c r="R325" s="159"/>
      <c r="S325" s="146"/>
      <c r="T325" s="153" t="str">
        <f t="shared" si="59"/>
        <v>CB316EE</v>
      </c>
      <c r="U325" s="153" t="str">
        <f t="shared" si="59"/>
        <v>364</v>
      </c>
      <c r="V325" s="153" t="str">
        <f t="shared" si="60"/>
        <v>1N</v>
      </c>
      <c r="W325" s="153" t="str">
        <f t="shared" si="61"/>
        <v>HP 364 originele zwarte inktcartridge</v>
      </c>
      <c r="X325" s="153" t="str">
        <f t="shared" si="62"/>
        <v>HP Photosmart C5380, C6380, D5460, B8550; HP Deskjet 3520 e-AIO, HP Deskjet 3520 e-AiO</v>
      </c>
      <c r="Y325" s="155" t="str">
        <f t="shared" si="63"/>
        <v>829160798905</v>
      </c>
      <c r="Z325" s="155" t="str">
        <f t="shared" si="63"/>
        <v>884962754467</v>
      </c>
      <c r="AA325" s="156">
        <f t="shared" si="64"/>
        <v>12.99</v>
      </c>
      <c r="AB325" s="157">
        <f t="shared" si="65"/>
        <v>12.99</v>
      </c>
      <c r="AC325" s="158">
        <f t="shared" si="66"/>
        <v>0</v>
      </c>
      <c r="AE325" s="90" t="s">
        <v>819</v>
      </c>
      <c r="AF325" s="90" t="s">
        <v>819</v>
      </c>
      <c r="AG325" s="160" t="s">
        <v>807</v>
      </c>
      <c r="AH325" s="90" t="s">
        <v>2196</v>
      </c>
      <c r="AI325" s="90" t="s">
        <v>819</v>
      </c>
      <c r="AK325" s="89"/>
    </row>
    <row r="326" spans="1:37" ht="14.25" customHeight="1">
      <c r="A326" s="154">
        <f t="shared" si="58"/>
        <v>316</v>
      </c>
      <c r="B326" s="153" t="s">
        <v>2488</v>
      </c>
      <c r="C326" s="153" t="s">
        <v>2481</v>
      </c>
      <c r="D326" s="153" t="s">
        <v>2481</v>
      </c>
      <c r="E326" s="153" t="s">
        <v>1905</v>
      </c>
      <c r="F326" s="153" t="s">
        <v>2489</v>
      </c>
      <c r="G326" s="153" t="s">
        <v>2490</v>
      </c>
      <c r="H326" s="153" t="s">
        <v>2491</v>
      </c>
      <c r="I326" s="153" t="s">
        <v>2485</v>
      </c>
      <c r="J326" s="155" t="s">
        <v>2492</v>
      </c>
      <c r="K326" s="155" t="s">
        <v>2493</v>
      </c>
      <c r="L326" s="156">
        <v>11.99</v>
      </c>
      <c r="M326" s="157">
        <v>11.99</v>
      </c>
      <c r="N326" s="156">
        <v>0</v>
      </c>
      <c r="O326" s="157">
        <v>0</v>
      </c>
      <c r="P326" s="158">
        <v>0</v>
      </c>
      <c r="Q326" s="146" t="s">
        <v>2481</v>
      </c>
      <c r="R326" s="159"/>
      <c r="S326" s="146"/>
      <c r="T326" s="153" t="str">
        <f t="shared" si="59"/>
        <v>CB317EE</v>
      </c>
      <c r="U326" s="153" t="str">
        <f t="shared" si="59"/>
        <v>364</v>
      </c>
      <c r="V326" s="153" t="str">
        <f t="shared" si="60"/>
        <v>1N</v>
      </c>
      <c r="W326" s="153" t="str">
        <f t="shared" si="61"/>
        <v>HP 364 originele fotoinktcartridge</v>
      </c>
      <c r="X326" s="153" t="str">
        <f t="shared" si="62"/>
        <v>HP Photosmart C5380, C6380, D5460, B8550; HP Deskjet 3520 e-AIO, HP Deskjet 3520 e-AiO</v>
      </c>
      <c r="Y326" s="155" t="str">
        <f t="shared" si="63"/>
        <v>829160798929</v>
      </c>
      <c r="Z326" s="155" t="str">
        <f t="shared" si="63"/>
        <v>884962754474</v>
      </c>
      <c r="AA326" s="156">
        <f t="shared" si="64"/>
        <v>11.99</v>
      </c>
      <c r="AB326" s="157">
        <f t="shared" si="65"/>
        <v>11.99</v>
      </c>
      <c r="AC326" s="158">
        <f t="shared" si="66"/>
        <v>0</v>
      </c>
      <c r="AE326" s="90" t="s">
        <v>819</v>
      </c>
      <c r="AF326" s="90" t="s">
        <v>819</v>
      </c>
      <c r="AG326" s="160" t="s">
        <v>807</v>
      </c>
      <c r="AH326" s="90" t="s">
        <v>2196</v>
      </c>
      <c r="AI326" s="90" t="s">
        <v>819</v>
      </c>
      <c r="AK326" s="89"/>
    </row>
    <row r="327" spans="1:37" ht="14.25" customHeight="1">
      <c r="A327" s="154">
        <f t="shared" si="58"/>
        <v>317</v>
      </c>
      <c r="B327" s="153" t="s">
        <v>2494</v>
      </c>
      <c r="C327" s="153" t="s">
        <v>2481</v>
      </c>
      <c r="D327" s="153" t="s">
        <v>2481</v>
      </c>
      <c r="E327" s="153" t="s">
        <v>1905</v>
      </c>
      <c r="F327" s="153" t="s">
        <v>2495</v>
      </c>
      <c r="G327" s="153" t="s">
        <v>2496</v>
      </c>
      <c r="H327" s="153" t="s">
        <v>2497</v>
      </c>
      <c r="I327" s="153" t="s">
        <v>2485</v>
      </c>
      <c r="J327" s="155" t="s">
        <v>2498</v>
      </c>
      <c r="K327" s="155" t="s">
        <v>2499</v>
      </c>
      <c r="L327" s="156">
        <v>11.99</v>
      </c>
      <c r="M327" s="157">
        <v>11.99</v>
      </c>
      <c r="N327" s="156">
        <v>0</v>
      </c>
      <c r="O327" s="157">
        <v>0</v>
      </c>
      <c r="P327" s="158">
        <v>0</v>
      </c>
      <c r="Q327" s="146" t="s">
        <v>2481</v>
      </c>
      <c r="R327" s="159"/>
      <c r="S327" s="146"/>
      <c r="T327" s="153" t="str">
        <f t="shared" si="59"/>
        <v>CB318EE</v>
      </c>
      <c r="U327" s="153" t="str">
        <f t="shared" si="59"/>
        <v>364</v>
      </c>
      <c r="V327" s="153" t="str">
        <f t="shared" si="60"/>
        <v>1N</v>
      </c>
      <c r="W327" s="153" t="str">
        <f t="shared" si="61"/>
        <v>HP 364 originele cyaan inktcartridge</v>
      </c>
      <c r="X327" s="153" t="str">
        <f t="shared" si="62"/>
        <v>HP Photosmart C5380, C6380, D5460, B8550; HP Deskjet 3520 e-AIO, HP Deskjet 3520 e-AiO</v>
      </c>
      <c r="Y327" s="155" t="str">
        <f t="shared" si="63"/>
        <v>829160798974</v>
      </c>
      <c r="Z327" s="155" t="str">
        <f t="shared" si="63"/>
        <v>884962754481</v>
      </c>
      <c r="AA327" s="156">
        <f t="shared" si="64"/>
        <v>11.99</v>
      </c>
      <c r="AB327" s="157">
        <f t="shared" si="65"/>
        <v>11.99</v>
      </c>
      <c r="AC327" s="158">
        <f t="shared" si="66"/>
        <v>0</v>
      </c>
      <c r="AE327" s="90" t="s">
        <v>819</v>
      </c>
      <c r="AF327" s="90" t="s">
        <v>819</v>
      </c>
      <c r="AG327" s="160" t="s">
        <v>807</v>
      </c>
      <c r="AH327" s="90" t="s">
        <v>2196</v>
      </c>
      <c r="AI327" s="90" t="s">
        <v>819</v>
      </c>
      <c r="AJ327" s="81"/>
      <c r="AK327" s="89"/>
    </row>
    <row r="328" spans="1:37" ht="14.25" customHeight="1">
      <c r="A328" s="154">
        <f t="shared" si="58"/>
        <v>318</v>
      </c>
      <c r="B328" s="153" t="s">
        <v>2500</v>
      </c>
      <c r="C328" s="153" t="s">
        <v>2481</v>
      </c>
      <c r="D328" s="153" t="s">
        <v>2481</v>
      </c>
      <c r="E328" s="153" t="s">
        <v>1905</v>
      </c>
      <c r="F328" s="153" t="s">
        <v>2501</v>
      </c>
      <c r="G328" s="153" t="s">
        <v>2502</v>
      </c>
      <c r="H328" s="153" t="s">
        <v>2503</v>
      </c>
      <c r="I328" s="153" t="s">
        <v>2485</v>
      </c>
      <c r="J328" s="155" t="s">
        <v>2504</v>
      </c>
      <c r="K328" s="155" t="s">
        <v>2505</v>
      </c>
      <c r="L328" s="156">
        <v>11.99</v>
      </c>
      <c r="M328" s="157">
        <v>11.99</v>
      </c>
      <c r="N328" s="156">
        <v>0</v>
      </c>
      <c r="O328" s="157">
        <v>0</v>
      </c>
      <c r="P328" s="158">
        <v>0</v>
      </c>
      <c r="Q328" s="146" t="s">
        <v>2481</v>
      </c>
      <c r="R328" s="159"/>
      <c r="S328" s="146"/>
      <c r="T328" s="153" t="str">
        <f t="shared" si="59"/>
        <v>CB319EE</v>
      </c>
      <c r="U328" s="153" t="str">
        <f t="shared" si="59"/>
        <v>364</v>
      </c>
      <c r="V328" s="153" t="str">
        <f t="shared" si="60"/>
        <v>1N</v>
      </c>
      <c r="W328" s="153" t="str">
        <f t="shared" si="61"/>
        <v>HP 364 originele magenta inktcartridge</v>
      </c>
      <c r="X328" s="153" t="str">
        <f t="shared" si="62"/>
        <v>HP Photosmart C5380, C6380, D5460, B8550; HP Deskjet 3520 e-AIO, HP Deskjet 3520 e-AiO</v>
      </c>
      <c r="Y328" s="155" t="str">
        <f t="shared" si="63"/>
        <v>829160799018</v>
      </c>
      <c r="Z328" s="155" t="str">
        <f t="shared" si="63"/>
        <v>884962754498</v>
      </c>
      <c r="AA328" s="156">
        <f t="shared" si="64"/>
        <v>11.99</v>
      </c>
      <c r="AB328" s="157">
        <f t="shared" si="65"/>
        <v>11.99</v>
      </c>
      <c r="AC328" s="158">
        <f t="shared" si="66"/>
        <v>0</v>
      </c>
      <c r="AE328" s="90" t="s">
        <v>819</v>
      </c>
      <c r="AF328" s="90" t="s">
        <v>819</v>
      </c>
      <c r="AG328" s="160" t="s">
        <v>807</v>
      </c>
      <c r="AH328" s="90" t="s">
        <v>2196</v>
      </c>
      <c r="AI328" s="90" t="s">
        <v>819</v>
      </c>
      <c r="AJ328" s="89"/>
      <c r="AK328" s="89"/>
    </row>
    <row r="329" spans="1:37" ht="14.25" customHeight="1">
      <c r="A329" s="154">
        <f t="shared" si="58"/>
        <v>319</v>
      </c>
      <c r="B329" s="153" t="s">
        <v>2506</v>
      </c>
      <c r="C329" s="153" t="s">
        <v>2481</v>
      </c>
      <c r="D329" s="153" t="s">
        <v>2481</v>
      </c>
      <c r="E329" s="153" t="s">
        <v>1905</v>
      </c>
      <c r="F329" s="153" t="s">
        <v>2507</v>
      </c>
      <c r="G329" s="153" t="s">
        <v>2508</v>
      </c>
      <c r="H329" s="153" t="s">
        <v>2509</v>
      </c>
      <c r="I329" s="153" t="s">
        <v>2485</v>
      </c>
      <c r="J329" s="155" t="s">
        <v>2510</v>
      </c>
      <c r="K329" s="155" t="s">
        <v>2511</v>
      </c>
      <c r="L329" s="156">
        <v>11.99</v>
      </c>
      <c r="M329" s="157">
        <v>11.99</v>
      </c>
      <c r="N329" s="156">
        <v>0</v>
      </c>
      <c r="O329" s="157">
        <v>0</v>
      </c>
      <c r="P329" s="158">
        <v>0</v>
      </c>
      <c r="Q329" s="146" t="s">
        <v>2481</v>
      </c>
      <c r="R329" s="159"/>
      <c r="S329" s="146"/>
      <c r="T329" s="153" t="str">
        <f t="shared" si="59"/>
        <v>CB320EE</v>
      </c>
      <c r="U329" s="153" t="str">
        <f t="shared" si="59"/>
        <v>364</v>
      </c>
      <c r="V329" s="153" t="str">
        <f t="shared" si="60"/>
        <v>1N</v>
      </c>
      <c r="W329" s="153" t="str">
        <f t="shared" si="61"/>
        <v>HP 364 originele gele inktcartridge</v>
      </c>
      <c r="X329" s="153" t="str">
        <f t="shared" si="62"/>
        <v>HP Photosmart C5380, C6380, D5460, B8550; HP Deskjet 3520 e-AIO, HP Deskjet 3520 e-AiO</v>
      </c>
      <c r="Y329" s="155" t="str">
        <f t="shared" si="63"/>
        <v>829160799032</v>
      </c>
      <c r="Z329" s="155" t="str">
        <f t="shared" si="63"/>
        <v>884962754504</v>
      </c>
      <c r="AA329" s="156">
        <f t="shared" si="64"/>
        <v>11.99</v>
      </c>
      <c r="AB329" s="157">
        <f t="shared" si="65"/>
        <v>11.99</v>
      </c>
      <c r="AC329" s="158">
        <f t="shared" si="66"/>
        <v>0</v>
      </c>
      <c r="AE329" s="90" t="s">
        <v>819</v>
      </c>
      <c r="AF329" s="90" t="s">
        <v>819</v>
      </c>
      <c r="AG329" s="160" t="s">
        <v>807</v>
      </c>
      <c r="AH329" s="90" t="s">
        <v>2196</v>
      </c>
      <c r="AI329" s="90" t="s">
        <v>819</v>
      </c>
      <c r="AJ329" s="89"/>
      <c r="AK329" s="89"/>
    </row>
    <row r="330" spans="1:37" ht="14.25" customHeight="1">
      <c r="A330" s="154">
        <f t="shared" si="58"/>
        <v>320</v>
      </c>
      <c r="B330" s="161" t="s">
        <v>2512</v>
      </c>
      <c r="C330" s="161" t="s">
        <v>2513</v>
      </c>
      <c r="D330" s="153" t="s">
        <v>2481</v>
      </c>
      <c r="E330" s="153" t="s">
        <v>1905</v>
      </c>
      <c r="F330" s="153" t="s">
        <v>2514</v>
      </c>
      <c r="G330" s="153" t="s">
        <v>2515</v>
      </c>
      <c r="H330" s="153" t="s">
        <v>2516</v>
      </c>
      <c r="I330" s="153" t="s">
        <v>2517</v>
      </c>
      <c r="J330" s="155" t="s">
        <v>2518</v>
      </c>
      <c r="K330" s="155" t="s">
        <v>2519</v>
      </c>
      <c r="L330" s="156">
        <v>22.99</v>
      </c>
      <c r="M330" s="157">
        <v>22.99</v>
      </c>
      <c r="N330" s="156">
        <v>0</v>
      </c>
      <c r="O330" s="157">
        <v>0</v>
      </c>
      <c r="P330" s="158">
        <v>0</v>
      </c>
      <c r="Q330" s="146" t="s">
        <v>2513</v>
      </c>
      <c r="R330" s="159"/>
      <c r="S330" s="146"/>
      <c r="T330" s="153" t="str">
        <f t="shared" si="59"/>
        <v>CB322EE</v>
      </c>
      <c r="U330" s="153" t="str">
        <f t="shared" si="59"/>
        <v>364XL</v>
      </c>
      <c r="V330" s="153" t="str">
        <f t="shared" si="60"/>
        <v>1N</v>
      </c>
      <c r="W330" s="153" t="str">
        <f t="shared" si="61"/>
        <v>HP 364XL originele high-capacity fotoinktcartridge</v>
      </c>
      <c r="X330" s="153" t="str">
        <f t="shared" si="62"/>
        <v>HP Photosmart C5380, C6380, D5460, B8550</v>
      </c>
      <c r="Y330" s="155" t="str">
        <f t="shared" si="63"/>
        <v>829160799087</v>
      </c>
      <c r="Z330" s="155" t="str">
        <f t="shared" si="63"/>
        <v>884962754528</v>
      </c>
      <c r="AA330" s="156">
        <f t="shared" si="64"/>
        <v>22.99</v>
      </c>
      <c r="AB330" s="157">
        <f t="shared" si="65"/>
        <v>22.99</v>
      </c>
      <c r="AC330" s="158">
        <f t="shared" si="66"/>
        <v>0</v>
      </c>
      <c r="AE330" s="90" t="s">
        <v>819</v>
      </c>
      <c r="AF330" s="90" t="s">
        <v>819</v>
      </c>
      <c r="AG330" s="160" t="s">
        <v>807</v>
      </c>
      <c r="AH330" s="90" t="s">
        <v>2196</v>
      </c>
      <c r="AI330" s="90" t="s">
        <v>819</v>
      </c>
      <c r="AJ330" s="89"/>
      <c r="AK330" s="89"/>
    </row>
    <row r="331" spans="1:37" ht="14.25" customHeight="1">
      <c r="A331" s="154">
        <f t="shared" si="58"/>
        <v>321</v>
      </c>
      <c r="B331" s="161" t="s">
        <v>2520</v>
      </c>
      <c r="C331" s="161" t="s">
        <v>2513</v>
      </c>
      <c r="D331" s="153" t="s">
        <v>2481</v>
      </c>
      <c r="E331" s="153" t="s">
        <v>1905</v>
      </c>
      <c r="F331" s="153" t="s">
        <v>2521</v>
      </c>
      <c r="G331" s="153" t="s">
        <v>2522</v>
      </c>
      <c r="H331" s="153" t="s">
        <v>2523</v>
      </c>
      <c r="I331" s="153" t="s">
        <v>2517</v>
      </c>
      <c r="J331" s="155" t="s">
        <v>2524</v>
      </c>
      <c r="K331" s="155" t="s">
        <v>2525</v>
      </c>
      <c r="L331" s="156">
        <v>22.99</v>
      </c>
      <c r="M331" s="157">
        <v>22.99</v>
      </c>
      <c r="N331" s="156">
        <v>0</v>
      </c>
      <c r="O331" s="157">
        <v>0</v>
      </c>
      <c r="P331" s="158">
        <v>0</v>
      </c>
      <c r="Q331" s="146" t="s">
        <v>2513</v>
      </c>
      <c r="R331" s="159"/>
      <c r="S331" s="146"/>
      <c r="T331" s="153" t="str">
        <f t="shared" si="59"/>
        <v>CB323EE</v>
      </c>
      <c r="U331" s="153" t="str">
        <f t="shared" si="59"/>
        <v>364XL</v>
      </c>
      <c r="V331" s="153" t="str">
        <f t="shared" si="60"/>
        <v>1N</v>
      </c>
      <c r="W331" s="153" t="str">
        <f t="shared" si="61"/>
        <v>HP 364XL originele high-capacity cyaan inktcartridge</v>
      </c>
      <c r="X331" s="153" t="str">
        <f t="shared" si="62"/>
        <v>HP Photosmart C5380, C6380, D5460, B8550</v>
      </c>
      <c r="Y331" s="155" t="str">
        <f t="shared" si="63"/>
        <v>829160799261</v>
      </c>
      <c r="Z331" s="155" t="str">
        <f t="shared" si="63"/>
        <v>884962754535</v>
      </c>
      <c r="AA331" s="156">
        <f t="shared" si="64"/>
        <v>22.99</v>
      </c>
      <c r="AB331" s="157">
        <f t="shared" si="65"/>
        <v>22.99</v>
      </c>
      <c r="AC331" s="158">
        <f t="shared" si="66"/>
        <v>0</v>
      </c>
      <c r="AE331" s="90" t="s">
        <v>819</v>
      </c>
      <c r="AF331" s="90" t="s">
        <v>819</v>
      </c>
      <c r="AG331" s="160" t="s">
        <v>807</v>
      </c>
      <c r="AH331" s="90" t="s">
        <v>2196</v>
      </c>
      <c r="AI331" s="90" t="s">
        <v>819</v>
      </c>
      <c r="AJ331" s="89"/>
      <c r="AK331" s="89"/>
    </row>
    <row r="332" spans="1:37" ht="14.25" customHeight="1">
      <c r="A332" s="154">
        <f t="shared" si="58"/>
        <v>322</v>
      </c>
      <c r="B332" s="161" t="s">
        <v>2526</v>
      </c>
      <c r="C332" s="161" t="s">
        <v>2513</v>
      </c>
      <c r="D332" s="153" t="s">
        <v>2481</v>
      </c>
      <c r="E332" s="153" t="s">
        <v>1905</v>
      </c>
      <c r="F332" s="153" t="s">
        <v>2527</v>
      </c>
      <c r="G332" s="153" t="s">
        <v>2528</v>
      </c>
      <c r="H332" s="153" t="s">
        <v>2529</v>
      </c>
      <c r="I332" s="153" t="s">
        <v>2517</v>
      </c>
      <c r="J332" s="155" t="s">
        <v>2530</v>
      </c>
      <c r="K332" s="155" t="s">
        <v>2531</v>
      </c>
      <c r="L332" s="156">
        <v>22.99</v>
      </c>
      <c r="M332" s="157">
        <v>22.99</v>
      </c>
      <c r="N332" s="156">
        <v>0</v>
      </c>
      <c r="O332" s="157">
        <v>0</v>
      </c>
      <c r="P332" s="158">
        <v>0</v>
      </c>
      <c r="Q332" s="146" t="s">
        <v>2513</v>
      </c>
      <c r="R332" s="159"/>
      <c r="S332" s="146"/>
      <c r="T332" s="153" t="str">
        <f t="shared" si="59"/>
        <v>CB324EE</v>
      </c>
      <c r="U332" s="153" t="str">
        <f t="shared" si="59"/>
        <v>364XL</v>
      </c>
      <c r="V332" s="153" t="str">
        <f t="shared" si="60"/>
        <v>1N</v>
      </c>
      <c r="W332" s="153" t="str">
        <f t="shared" si="61"/>
        <v>HP 364XL originele high-capacity magenta inktcartridge</v>
      </c>
      <c r="X332" s="153" t="str">
        <f t="shared" si="62"/>
        <v>HP Photosmart C5380, C6380, D5460, B8550</v>
      </c>
      <c r="Y332" s="155" t="str">
        <f t="shared" si="63"/>
        <v>829160799278</v>
      </c>
      <c r="Z332" s="155" t="str">
        <f t="shared" si="63"/>
        <v>884962754542</v>
      </c>
      <c r="AA332" s="156">
        <f t="shared" si="64"/>
        <v>22.99</v>
      </c>
      <c r="AB332" s="157">
        <f t="shared" si="65"/>
        <v>22.99</v>
      </c>
      <c r="AC332" s="158">
        <f t="shared" si="66"/>
        <v>0</v>
      </c>
      <c r="AE332" s="90" t="s">
        <v>819</v>
      </c>
      <c r="AF332" s="90" t="s">
        <v>819</v>
      </c>
      <c r="AG332" s="160" t="s">
        <v>807</v>
      </c>
      <c r="AH332" s="90" t="s">
        <v>2196</v>
      </c>
      <c r="AI332" s="90" t="s">
        <v>819</v>
      </c>
      <c r="AJ332" s="89"/>
      <c r="AK332" s="89"/>
    </row>
    <row r="333" spans="1:37" ht="14.25" customHeight="1">
      <c r="A333" s="154">
        <f t="shared" si="58"/>
        <v>323</v>
      </c>
      <c r="B333" s="161" t="s">
        <v>2532</v>
      </c>
      <c r="C333" s="161" t="s">
        <v>2513</v>
      </c>
      <c r="D333" s="153" t="s">
        <v>2481</v>
      </c>
      <c r="E333" s="153" t="s">
        <v>1905</v>
      </c>
      <c r="F333" s="153" t="s">
        <v>2533</v>
      </c>
      <c r="G333" s="153" t="s">
        <v>2534</v>
      </c>
      <c r="H333" s="153" t="s">
        <v>2535</v>
      </c>
      <c r="I333" s="153" t="s">
        <v>2517</v>
      </c>
      <c r="J333" s="155" t="s">
        <v>2536</v>
      </c>
      <c r="K333" s="155" t="s">
        <v>2537</v>
      </c>
      <c r="L333" s="156">
        <v>22.99</v>
      </c>
      <c r="M333" s="157">
        <v>22.99</v>
      </c>
      <c r="N333" s="156">
        <v>0</v>
      </c>
      <c r="O333" s="157">
        <v>0</v>
      </c>
      <c r="P333" s="158">
        <v>0</v>
      </c>
      <c r="Q333" s="146" t="s">
        <v>2513</v>
      </c>
      <c r="R333" s="159"/>
      <c r="S333" s="146"/>
      <c r="T333" s="153" t="str">
        <f t="shared" si="59"/>
        <v>CB325EE</v>
      </c>
      <c r="U333" s="153" t="str">
        <f t="shared" si="59"/>
        <v>364XL</v>
      </c>
      <c r="V333" s="153" t="str">
        <f t="shared" si="60"/>
        <v>1N</v>
      </c>
      <c r="W333" s="153" t="str">
        <f t="shared" si="61"/>
        <v>HP 364XL originele high-capacity gele inktcartridge</v>
      </c>
      <c r="X333" s="153" t="str">
        <f t="shared" si="62"/>
        <v>HP Photosmart C5380, C6380, D5460, B8550</v>
      </c>
      <c r="Y333" s="155" t="str">
        <f t="shared" si="63"/>
        <v>829160799285</v>
      </c>
      <c r="Z333" s="155" t="str">
        <f t="shared" si="63"/>
        <v>884962754559</v>
      </c>
      <c r="AA333" s="156">
        <f t="shared" si="64"/>
        <v>22.99</v>
      </c>
      <c r="AB333" s="157">
        <f t="shared" si="65"/>
        <v>22.99</v>
      </c>
      <c r="AC333" s="158">
        <f t="shared" si="66"/>
        <v>0</v>
      </c>
      <c r="AE333" s="90" t="s">
        <v>819</v>
      </c>
      <c r="AF333" s="90" t="s">
        <v>819</v>
      </c>
      <c r="AG333" s="160" t="s">
        <v>807</v>
      </c>
      <c r="AH333" s="90" t="s">
        <v>2196</v>
      </c>
      <c r="AI333" s="90" t="s">
        <v>819</v>
      </c>
      <c r="AJ333" s="89"/>
      <c r="AK333" s="89"/>
    </row>
    <row r="334" spans="1:37" ht="14.25" customHeight="1">
      <c r="A334" s="154">
        <f t="shared" si="58"/>
        <v>324</v>
      </c>
      <c r="B334" s="161" t="s">
        <v>2538</v>
      </c>
      <c r="C334" s="161" t="s">
        <v>2513</v>
      </c>
      <c r="D334" s="153" t="s">
        <v>2481</v>
      </c>
      <c r="E334" s="153" t="s">
        <v>1905</v>
      </c>
      <c r="F334" s="153" t="s">
        <v>2539</v>
      </c>
      <c r="G334" s="153" t="s">
        <v>2540</v>
      </c>
      <c r="H334" s="153" t="s">
        <v>2541</v>
      </c>
      <c r="I334" s="153" t="s">
        <v>2517</v>
      </c>
      <c r="J334" s="155" t="s">
        <v>2542</v>
      </c>
      <c r="K334" s="155" t="s">
        <v>2543</v>
      </c>
      <c r="L334" s="156">
        <v>22.99</v>
      </c>
      <c r="M334" s="157">
        <v>22.99</v>
      </c>
      <c r="N334" s="156">
        <v>0</v>
      </c>
      <c r="O334" s="157">
        <v>0</v>
      </c>
      <c r="P334" s="158">
        <v>0</v>
      </c>
      <c r="Q334" s="146" t="s">
        <v>2513</v>
      </c>
      <c r="R334" s="159"/>
      <c r="S334" s="146"/>
      <c r="T334" s="153" t="str">
        <f t="shared" si="59"/>
        <v>CN684EE</v>
      </c>
      <c r="U334" s="153" t="str">
        <f t="shared" si="59"/>
        <v>364XL</v>
      </c>
      <c r="V334" s="153" t="str">
        <f t="shared" si="60"/>
        <v>1N</v>
      </c>
      <c r="W334" s="153" t="str">
        <f t="shared" si="61"/>
        <v>HP 364XL originele high-capacity zwarte inktcartridge</v>
      </c>
      <c r="X334" s="153" t="str">
        <f t="shared" si="62"/>
        <v>HP Photosmart C5380, C6380, D5460, B8550</v>
      </c>
      <c r="Y334" s="155" t="str">
        <f t="shared" si="63"/>
        <v>829160799292</v>
      </c>
      <c r="Z334" s="155" t="str">
        <f t="shared" si="63"/>
        <v>885631873724</v>
      </c>
      <c r="AA334" s="156">
        <f t="shared" si="64"/>
        <v>22.99</v>
      </c>
      <c r="AB334" s="157">
        <f t="shared" si="65"/>
        <v>22.99</v>
      </c>
      <c r="AC334" s="158">
        <f t="shared" si="66"/>
        <v>0</v>
      </c>
      <c r="AE334" s="90" t="s">
        <v>819</v>
      </c>
      <c r="AF334" s="90" t="s">
        <v>819</v>
      </c>
      <c r="AG334" s="160" t="s">
        <v>807</v>
      </c>
      <c r="AH334" s="90" t="s">
        <v>2196</v>
      </c>
      <c r="AI334" s="90" t="s">
        <v>819</v>
      </c>
      <c r="AJ334" s="89"/>
      <c r="AK334" s="89"/>
    </row>
    <row r="335" spans="1:37" ht="14.25" customHeight="1">
      <c r="A335" s="154">
        <f t="shared" si="58"/>
        <v>325</v>
      </c>
      <c r="B335" s="153" t="s">
        <v>2544</v>
      </c>
      <c r="C335" s="153" t="s">
        <v>2481</v>
      </c>
      <c r="D335" s="153" t="s">
        <v>2481</v>
      </c>
      <c r="E335" s="153" t="s">
        <v>1905</v>
      </c>
      <c r="F335" s="153" t="s">
        <v>2545</v>
      </c>
      <c r="G335" s="153" t="s">
        <v>2546</v>
      </c>
      <c r="H335" s="153" t="s">
        <v>2547</v>
      </c>
      <c r="I335" s="153" t="s">
        <v>2548</v>
      </c>
      <c r="J335" s="155" t="s">
        <v>2549</v>
      </c>
      <c r="K335" s="155" t="s">
        <v>2550</v>
      </c>
      <c r="L335" s="156">
        <v>35.99</v>
      </c>
      <c r="M335" s="157">
        <v>35.99</v>
      </c>
      <c r="N335" s="156">
        <v>0</v>
      </c>
      <c r="O335" s="157">
        <v>0</v>
      </c>
      <c r="P335" s="158">
        <v>0</v>
      </c>
      <c r="Q335" s="146" t="s">
        <v>2481</v>
      </c>
      <c r="R335" s="159"/>
      <c r="S335" s="146"/>
      <c r="T335" s="153" t="str">
        <f t="shared" ref="T335:U366" si="67">B335</f>
        <v>N9J73AE</v>
      </c>
      <c r="U335" s="153" t="str">
        <f t="shared" si="67"/>
        <v>364</v>
      </c>
      <c r="V335" s="153" t="str">
        <f t="shared" si="60"/>
        <v>1N</v>
      </c>
      <c r="W335" s="153" t="str">
        <f t="shared" si="61"/>
        <v>HP 364 originele zwart/cyaan/magenta/gele inktcartridges, 4-pack</v>
      </c>
      <c r="X335" s="153" t="str">
        <f t="shared" si="62"/>
        <v>HP Deskjet 3070A, 3520 e-AiO
HP Photosmart eAIO 
5510/5515/6510/ 7510/5520/6520/7520
B8550/C53244/C5380/C63244/C6380/D5460/ B010a/B109a, B109d/f 
HP Photosmart Wireless B109n, B110a/c/e
B209a/c, B210a/c
C309n/g, C310a, C309a, C410b
HP Officejet 4620,</v>
      </c>
      <c r="Y335" s="155" t="str">
        <f t="shared" ref="Y335:Z366" si="68">J335</f>
        <v>889894508904</v>
      </c>
      <c r="Z335" s="155" t="str">
        <f t="shared" si="68"/>
        <v>889894419408</v>
      </c>
      <c r="AA335" s="156">
        <f t="shared" si="64"/>
        <v>35.99</v>
      </c>
      <c r="AB335" s="157">
        <f t="shared" si="65"/>
        <v>35.99</v>
      </c>
      <c r="AC335" s="158">
        <f t="shared" si="66"/>
        <v>0</v>
      </c>
      <c r="AE335" s="90" t="s">
        <v>819</v>
      </c>
      <c r="AF335" s="90" t="s">
        <v>819</v>
      </c>
      <c r="AG335" s="160" t="s">
        <v>807</v>
      </c>
      <c r="AH335" s="90" t="s">
        <v>2196</v>
      </c>
      <c r="AI335" s="90" t="s">
        <v>819</v>
      </c>
      <c r="AJ335" s="89"/>
      <c r="AK335" s="89"/>
    </row>
    <row r="336" spans="1:37" ht="14.25" customHeight="1">
      <c r="A336" s="154">
        <f t="shared" si="58"/>
        <v>326</v>
      </c>
      <c r="B336" s="153" t="s">
        <v>2551</v>
      </c>
      <c r="C336" s="153" t="s">
        <v>2513</v>
      </c>
      <c r="D336" s="153" t="s">
        <v>2481</v>
      </c>
      <c r="E336" s="153" t="s">
        <v>1905</v>
      </c>
      <c r="F336" s="153" t="s">
        <v>2552</v>
      </c>
      <c r="G336" s="153" t="s">
        <v>2553</v>
      </c>
      <c r="H336" s="153" t="s">
        <v>2554</v>
      </c>
      <c r="I336" s="153" t="s">
        <v>2548</v>
      </c>
      <c r="J336" s="155" t="s">
        <v>2555</v>
      </c>
      <c r="K336" s="155" t="s">
        <v>2556</v>
      </c>
      <c r="L336" s="156">
        <v>78.989999999999995</v>
      </c>
      <c r="M336" s="157">
        <v>78.989999999999995</v>
      </c>
      <c r="N336" s="156">
        <v>0</v>
      </c>
      <c r="O336" s="157">
        <v>0</v>
      </c>
      <c r="P336" s="158">
        <v>0</v>
      </c>
      <c r="Q336" s="146" t="s">
        <v>2513</v>
      </c>
      <c r="R336" s="159"/>
      <c r="S336" s="146"/>
      <c r="T336" s="153" t="str">
        <f t="shared" si="67"/>
        <v>N9J74AE</v>
      </c>
      <c r="U336" s="153" t="str">
        <f t="shared" si="67"/>
        <v>364XL</v>
      </c>
      <c r="V336" s="153" t="str">
        <f t="shared" si="60"/>
        <v>1N</v>
      </c>
      <c r="W336" s="153" t="str">
        <f t="shared" si="61"/>
        <v>HP 364XL originele high-capacity zwarte/cyaan/magenta/gele inktcartridges, 4-pack</v>
      </c>
      <c r="X336" s="153" t="str">
        <f t="shared" si="62"/>
        <v>HP Deskjet 3070A, 3520 e-AiO
HP Photosmart eAIO 
5510/5515/6510/ 7510/5520/6520/7520
B8550/C53244/C5380/C63244/C6380/D5460/ B010a/B109a, B109d/f 
HP Photosmart Wireless B109n, B110a/c/e
B209a/c, B210a/c
C309n/g, C310a, C309a, C410b
HP Officejet 4620,</v>
      </c>
      <c r="Y336" s="155" t="str">
        <f t="shared" si="68"/>
        <v>889894508911</v>
      </c>
      <c r="Z336" s="155" t="str">
        <f t="shared" si="68"/>
        <v>889894419415</v>
      </c>
      <c r="AA336" s="156">
        <f t="shared" si="64"/>
        <v>78.989999999999995</v>
      </c>
      <c r="AB336" s="157">
        <f t="shared" si="65"/>
        <v>78.989999999999995</v>
      </c>
      <c r="AC336" s="158">
        <f t="shared" si="66"/>
        <v>0</v>
      </c>
      <c r="AE336" s="90" t="s">
        <v>819</v>
      </c>
      <c r="AF336" s="90" t="s">
        <v>819</v>
      </c>
      <c r="AG336" s="160" t="s">
        <v>807</v>
      </c>
      <c r="AH336" s="90" t="s">
        <v>2196</v>
      </c>
      <c r="AI336" s="90" t="s">
        <v>819</v>
      </c>
      <c r="AJ336" s="89"/>
      <c r="AK336" s="89"/>
    </row>
    <row r="337" spans="1:37" ht="14.25" customHeight="1">
      <c r="A337" s="154">
        <f t="shared" si="58"/>
        <v>327</v>
      </c>
      <c r="B337" s="153" t="s">
        <v>2557</v>
      </c>
      <c r="C337" s="153" t="s">
        <v>1782</v>
      </c>
      <c r="D337" s="153" t="s">
        <v>1782</v>
      </c>
      <c r="E337" s="153" t="s">
        <v>1905</v>
      </c>
      <c r="F337" s="153" t="s">
        <v>2558</v>
      </c>
      <c r="G337" s="153" t="s">
        <v>2558</v>
      </c>
      <c r="H337" s="153" t="s">
        <v>2559</v>
      </c>
      <c r="I337" s="153" t="s">
        <v>2560</v>
      </c>
      <c r="J337" s="155" t="s">
        <v>2561</v>
      </c>
      <c r="K337" s="155" t="s">
        <v>2562</v>
      </c>
      <c r="L337" s="156">
        <v>18.989999999999998</v>
      </c>
      <c r="M337" s="157">
        <v>18.989999999999998</v>
      </c>
      <c r="N337" s="156">
        <v>0</v>
      </c>
      <c r="O337" s="157">
        <v>0</v>
      </c>
      <c r="P337" s="158">
        <v>0</v>
      </c>
      <c r="Q337" s="146" t="s">
        <v>1782</v>
      </c>
      <c r="R337" s="159"/>
      <c r="S337" s="146"/>
      <c r="T337" s="153" t="str">
        <f t="shared" si="67"/>
        <v>C2P10AE</v>
      </c>
      <c r="U337" s="153" t="str">
        <f t="shared" si="67"/>
        <v>651</v>
      </c>
      <c r="V337" s="153" t="str">
        <f t="shared" si="60"/>
        <v>1N</v>
      </c>
      <c r="W337" s="153" t="str">
        <f t="shared" si="61"/>
        <v>HP 651 Black Original Ink Advantage Cartridge</v>
      </c>
      <c r="X337" s="153" t="str">
        <f t="shared" si="62"/>
        <v>HP DeskJet IA 5575,
HP DeskJet IA 5645</v>
      </c>
      <c r="Y337" s="155" t="str">
        <f t="shared" si="68"/>
        <v>889296160816</v>
      </c>
      <c r="Z337" s="155" t="str">
        <f t="shared" si="68"/>
        <v>889296160809</v>
      </c>
      <c r="AA337" s="156">
        <f t="shared" si="64"/>
        <v>18.989999999999998</v>
      </c>
      <c r="AB337" s="157">
        <f t="shared" si="65"/>
        <v>18.989999999999998</v>
      </c>
      <c r="AC337" s="158">
        <f t="shared" si="66"/>
        <v>0</v>
      </c>
      <c r="AE337" s="90" t="s">
        <v>819</v>
      </c>
      <c r="AF337" s="90" t="s">
        <v>819</v>
      </c>
      <c r="AG337" s="160" t="s">
        <v>807</v>
      </c>
      <c r="AH337" s="90" t="s">
        <v>2563</v>
      </c>
      <c r="AI337" s="90" t="s">
        <v>819</v>
      </c>
      <c r="AJ337" s="89"/>
      <c r="AK337" s="89"/>
    </row>
    <row r="338" spans="1:37" ht="14.25" customHeight="1">
      <c r="A338" s="154">
        <f t="shared" si="58"/>
        <v>328</v>
      </c>
      <c r="B338" s="153" t="s">
        <v>2564</v>
      </c>
      <c r="C338" s="153" t="s">
        <v>1782</v>
      </c>
      <c r="D338" s="153" t="s">
        <v>1782</v>
      </c>
      <c r="E338" s="153" t="s">
        <v>1905</v>
      </c>
      <c r="F338" s="153" t="s">
        <v>2565</v>
      </c>
      <c r="G338" s="153" t="s">
        <v>2565</v>
      </c>
      <c r="H338" s="153" t="s">
        <v>2566</v>
      </c>
      <c r="I338" s="153" t="s">
        <v>2560</v>
      </c>
      <c r="J338" s="155" t="s">
        <v>2567</v>
      </c>
      <c r="K338" s="155" t="s">
        <v>2568</v>
      </c>
      <c r="L338" s="156">
        <v>15.99</v>
      </c>
      <c r="M338" s="157">
        <v>15.99</v>
      </c>
      <c r="N338" s="156">
        <v>0</v>
      </c>
      <c r="O338" s="157">
        <v>0</v>
      </c>
      <c r="P338" s="158">
        <v>0</v>
      </c>
      <c r="Q338" s="146" t="s">
        <v>1782</v>
      </c>
      <c r="R338" s="159"/>
      <c r="S338" s="146"/>
      <c r="T338" s="153" t="str">
        <f t="shared" si="67"/>
        <v>C2P11AE</v>
      </c>
      <c r="U338" s="153" t="str">
        <f t="shared" si="67"/>
        <v>651</v>
      </c>
      <c r="V338" s="153" t="str">
        <f t="shared" si="60"/>
        <v>1N</v>
      </c>
      <c r="W338" s="153" t="str">
        <f t="shared" si="61"/>
        <v>HP 651 Tri-color Original Ink Advantage Cartridge</v>
      </c>
      <c r="X338" s="153" t="str">
        <f t="shared" si="62"/>
        <v>HP DeskJet IA 5575,
HP DeskJet IA 5645</v>
      </c>
      <c r="Y338" s="155" t="str">
        <f t="shared" si="68"/>
        <v>889296160854</v>
      </c>
      <c r="Z338" s="155" t="str">
        <f t="shared" si="68"/>
        <v>889296160847</v>
      </c>
      <c r="AA338" s="156">
        <f t="shared" si="64"/>
        <v>15.99</v>
      </c>
      <c r="AB338" s="157">
        <f t="shared" si="65"/>
        <v>15.99</v>
      </c>
      <c r="AC338" s="158">
        <f t="shared" si="66"/>
        <v>0</v>
      </c>
      <c r="AE338" s="90" t="s">
        <v>819</v>
      </c>
      <c r="AF338" s="90" t="s">
        <v>819</v>
      </c>
      <c r="AG338" s="160" t="s">
        <v>807</v>
      </c>
      <c r="AH338" s="90" t="s">
        <v>2563</v>
      </c>
      <c r="AI338" s="90" t="s">
        <v>819</v>
      </c>
      <c r="AJ338" s="89"/>
      <c r="AK338" s="89"/>
    </row>
    <row r="339" spans="1:37" ht="14.25" customHeight="1">
      <c r="A339" s="154">
        <f t="shared" si="58"/>
        <v>329</v>
      </c>
      <c r="B339" s="153" t="s">
        <v>2569</v>
      </c>
      <c r="C339" s="153" t="s">
        <v>2570</v>
      </c>
      <c r="D339" s="153" t="s">
        <v>2570</v>
      </c>
      <c r="E339" s="153" t="s">
        <v>1905</v>
      </c>
      <c r="F339" s="153" t="s">
        <v>2571</v>
      </c>
      <c r="G339" s="153" t="s">
        <v>2572</v>
      </c>
      <c r="H339" s="153" t="s">
        <v>2573</v>
      </c>
      <c r="I339" s="153" t="s">
        <v>2574</v>
      </c>
      <c r="J339" s="155" t="s">
        <v>2575</v>
      </c>
      <c r="K339" s="155" t="s">
        <v>2576</v>
      </c>
      <c r="L339" s="156">
        <v>19.989999999999998</v>
      </c>
      <c r="M339" s="157">
        <v>19.989999999999998</v>
      </c>
      <c r="N339" s="156">
        <v>0</v>
      </c>
      <c r="O339" s="157">
        <v>0</v>
      </c>
      <c r="P339" s="158">
        <v>0</v>
      </c>
      <c r="Q339" s="146" t="s">
        <v>2570</v>
      </c>
      <c r="R339" s="159"/>
      <c r="S339" s="146"/>
      <c r="T339" s="153" t="str">
        <f t="shared" si="67"/>
        <v>CC653AE</v>
      </c>
      <c r="U339" s="153" t="str">
        <f t="shared" si="67"/>
        <v>901</v>
      </c>
      <c r="V339" s="153" t="str">
        <f t="shared" si="60"/>
        <v>1N</v>
      </c>
      <c r="W339" s="153" t="str">
        <f t="shared" si="61"/>
        <v>HP 901 originele zwarte inktcartridge</v>
      </c>
      <c r="X339" s="153" t="str">
        <f t="shared" si="62"/>
        <v>HP Officejet J4580, J4660, J4680</v>
      </c>
      <c r="Y339" s="155" t="str">
        <f t="shared" si="68"/>
        <v>884962780411</v>
      </c>
      <c r="Z339" s="155" t="str">
        <f t="shared" si="68"/>
        <v>884962769669</v>
      </c>
      <c r="AA339" s="156">
        <f t="shared" si="64"/>
        <v>19.989999999999998</v>
      </c>
      <c r="AB339" s="157">
        <f t="shared" si="65"/>
        <v>19.989999999999998</v>
      </c>
      <c r="AC339" s="158">
        <f t="shared" si="66"/>
        <v>0</v>
      </c>
      <c r="AE339" s="90" t="s">
        <v>819</v>
      </c>
      <c r="AF339" s="90" t="s">
        <v>819</v>
      </c>
      <c r="AG339" s="160" t="s">
        <v>807</v>
      </c>
      <c r="AH339" s="90" t="s">
        <v>820</v>
      </c>
      <c r="AI339" s="90" t="s">
        <v>819</v>
      </c>
      <c r="AK339" s="89"/>
    </row>
    <row r="340" spans="1:37" ht="14.25" customHeight="1">
      <c r="A340" s="154">
        <f t="shared" ref="A340:A403" si="69">A339+1</f>
        <v>330</v>
      </c>
      <c r="B340" s="161" t="s">
        <v>2577</v>
      </c>
      <c r="C340" s="161" t="s">
        <v>2578</v>
      </c>
      <c r="D340" s="153" t="s">
        <v>2570</v>
      </c>
      <c r="E340" s="153" t="s">
        <v>1905</v>
      </c>
      <c r="F340" s="153" t="s">
        <v>2579</v>
      </c>
      <c r="G340" s="153" t="s">
        <v>2580</v>
      </c>
      <c r="H340" s="153" t="s">
        <v>2581</v>
      </c>
      <c r="I340" s="153" t="s">
        <v>2574</v>
      </c>
      <c r="J340" s="155" t="s">
        <v>2582</v>
      </c>
      <c r="K340" s="155" t="s">
        <v>2583</v>
      </c>
      <c r="L340" s="156">
        <v>37.99</v>
      </c>
      <c r="M340" s="157">
        <v>37.99</v>
      </c>
      <c r="N340" s="156">
        <v>0</v>
      </c>
      <c r="O340" s="157">
        <v>0</v>
      </c>
      <c r="P340" s="158">
        <v>0</v>
      </c>
      <c r="Q340" s="146" t="s">
        <v>2578</v>
      </c>
      <c r="R340" s="159"/>
      <c r="S340" s="146"/>
      <c r="T340" s="153" t="str">
        <f t="shared" si="67"/>
        <v>CC654AE</v>
      </c>
      <c r="U340" s="153" t="str">
        <f t="shared" si="67"/>
        <v>901XL</v>
      </c>
      <c r="V340" s="153" t="str">
        <f t="shared" si="60"/>
        <v>1N</v>
      </c>
      <c r="W340" s="153" t="str">
        <f t="shared" si="61"/>
        <v>HP 901XL originele high-capacity zwarte inktcartridge</v>
      </c>
      <c r="X340" s="153" t="str">
        <f t="shared" si="62"/>
        <v>HP Officejet J4580, J4660, J4680</v>
      </c>
      <c r="Y340" s="155" t="str">
        <f t="shared" si="68"/>
        <v>884962780428</v>
      </c>
      <c r="Z340" s="155" t="str">
        <f t="shared" si="68"/>
        <v>884962769676</v>
      </c>
      <c r="AA340" s="156">
        <f t="shared" si="64"/>
        <v>37.99</v>
      </c>
      <c r="AB340" s="157">
        <f t="shared" si="65"/>
        <v>37.99</v>
      </c>
      <c r="AC340" s="158">
        <f t="shared" si="66"/>
        <v>0</v>
      </c>
      <c r="AE340" s="90" t="s">
        <v>819</v>
      </c>
      <c r="AF340" s="90" t="s">
        <v>819</v>
      </c>
      <c r="AG340" s="160" t="s">
        <v>807</v>
      </c>
      <c r="AH340" s="90" t="s">
        <v>820</v>
      </c>
      <c r="AI340" s="90" t="s">
        <v>819</v>
      </c>
      <c r="AJ340" s="89"/>
      <c r="AK340" s="89"/>
    </row>
    <row r="341" spans="1:37" ht="14.25" customHeight="1">
      <c r="A341" s="154">
        <f t="shared" si="69"/>
        <v>331</v>
      </c>
      <c r="B341" s="153" t="s">
        <v>2584</v>
      </c>
      <c r="C341" s="153" t="s">
        <v>2570</v>
      </c>
      <c r="D341" s="153" t="s">
        <v>2570</v>
      </c>
      <c r="E341" s="153" t="s">
        <v>1905</v>
      </c>
      <c r="F341" s="153" t="s">
        <v>2585</v>
      </c>
      <c r="G341" s="153" t="s">
        <v>2586</v>
      </c>
      <c r="H341" s="153" t="s">
        <v>2587</v>
      </c>
      <c r="I341" s="153" t="s">
        <v>2574</v>
      </c>
      <c r="J341" s="155" t="s">
        <v>2588</v>
      </c>
      <c r="K341" s="155" t="s">
        <v>2589</v>
      </c>
      <c r="L341" s="156">
        <v>25.99</v>
      </c>
      <c r="M341" s="157">
        <v>25.99</v>
      </c>
      <c r="N341" s="156">
        <v>0</v>
      </c>
      <c r="O341" s="157">
        <v>0</v>
      </c>
      <c r="P341" s="158">
        <v>0</v>
      </c>
      <c r="Q341" s="146" t="s">
        <v>2570</v>
      </c>
      <c r="R341" s="159"/>
      <c r="S341" s="146"/>
      <c r="T341" s="153" t="str">
        <f t="shared" si="67"/>
        <v>CC656AE</v>
      </c>
      <c r="U341" s="153" t="str">
        <f t="shared" si="67"/>
        <v>901</v>
      </c>
      <c r="V341" s="153" t="str">
        <f t="shared" si="60"/>
        <v>1N</v>
      </c>
      <c r="W341" s="153" t="str">
        <f t="shared" si="61"/>
        <v>HP 901 originele drie-kleuren inktcartridge</v>
      </c>
      <c r="X341" s="153" t="str">
        <f t="shared" si="62"/>
        <v>HP Officejet J4580, J4660, J4680</v>
      </c>
      <c r="Y341" s="155" t="str">
        <f t="shared" si="68"/>
        <v>884962780435</v>
      </c>
      <c r="Z341" s="155" t="str">
        <f t="shared" si="68"/>
        <v>884962769683</v>
      </c>
      <c r="AA341" s="156">
        <f t="shared" si="64"/>
        <v>25.99</v>
      </c>
      <c r="AB341" s="157">
        <f t="shared" si="65"/>
        <v>25.99</v>
      </c>
      <c r="AC341" s="158">
        <f t="shared" si="66"/>
        <v>0</v>
      </c>
      <c r="AE341" s="90" t="s">
        <v>819</v>
      </c>
      <c r="AF341" s="90" t="s">
        <v>819</v>
      </c>
      <c r="AG341" s="160" t="s">
        <v>807</v>
      </c>
      <c r="AH341" s="90" t="s">
        <v>820</v>
      </c>
      <c r="AI341" s="90" t="s">
        <v>819</v>
      </c>
      <c r="AJ341" s="89"/>
      <c r="AK341" s="89"/>
    </row>
    <row r="342" spans="1:37" ht="14.25" customHeight="1">
      <c r="A342" s="154">
        <f t="shared" si="69"/>
        <v>332</v>
      </c>
      <c r="B342" s="153" t="s">
        <v>2590</v>
      </c>
      <c r="C342" s="153" t="s">
        <v>2570</v>
      </c>
      <c r="D342" s="153" t="s">
        <v>2570</v>
      </c>
      <c r="E342" s="153" t="s">
        <v>1905</v>
      </c>
      <c r="F342" s="153" t="s">
        <v>2591</v>
      </c>
      <c r="G342" s="153" t="s">
        <v>2592</v>
      </c>
      <c r="H342" s="153" t="s">
        <v>2593</v>
      </c>
      <c r="I342" s="153" t="s">
        <v>2574</v>
      </c>
      <c r="J342" s="155" t="s">
        <v>2594</v>
      </c>
      <c r="K342" s="155" t="s">
        <v>761</v>
      </c>
      <c r="L342" s="156">
        <v>53.99</v>
      </c>
      <c r="M342" s="157">
        <v>53.99</v>
      </c>
      <c r="N342" s="156">
        <v>0</v>
      </c>
      <c r="O342" s="157">
        <v>0</v>
      </c>
      <c r="P342" s="158">
        <v>0</v>
      </c>
      <c r="Q342" s="146" t="s">
        <v>2570</v>
      </c>
      <c r="R342" s="159"/>
      <c r="S342" s="146"/>
      <c r="T342" s="153" t="str">
        <f t="shared" si="67"/>
        <v>SD519AE</v>
      </c>
      <c r="U342" s="153" t="str">
        <f t="shared" si="67"/>
        <v>901</v>
      </c>
      <c r="V342" s="153" t="str">
        <f t="shared" si="60"/>
        <v>1N</v>
      </c>
      <c r="W342" s="153" t="str">
        <f t="shared" si="61"/>
        <v>HP 901XL originele high-capacity zwarte/901 drie-kleuren inktcartridges, 2-pack</v>
      </c>
      <c r="X342" s="153" t="str">
        <f t="shared" si="62"/>
        <v>HP Officejet J4580, J4660, J4680</v>
      </c>
      <c r="Y342" s="155" t="str">
        <f t="shared" si="68"/>
        <v>885631768822</v>
      </c>
      <c r="Z342" s="155" t="str">
        <f t="shared" si="68"/>
        <v/>
      </c>
      <c r="AA342" s="156">
        <f t="shared" si="64"/>
        <v>53.99</v>
      </c>
      <c r="AB342" s="157">
        <f t="shared" si="65"/>
        <v>53.99</v>
      </c>
      <c r="AC342" s="158">
        <f t="shared" si="66"/>
        <v>0</v>
      </c>
      <c r="AE342" s="90" t="s">
        <v>819</v>
      </c>
      <c r="AF342" s="90" t="s">
        <v>819</v>
      </c>
      <c r="AG342" s="160" t="s">
        <v>807</v>
      </c>
      <c r="AH342" s="90" t="s">
        <v>2196</v>
      </c>
      <c r="AI342" s="90" t="s">
        <v>819</v>
      </c>
      <c r="AJ342" s="89"/>
      <c r="AK342" s="89"/>
    </row>
    <row r="343" spans="1:37" ht="14.25" customHeight="1">
      <c r="A343" s="154">
        <f t="shared" si="69"/>
        <v>333</v>
      </c>
      <c r="B343" s="153" t="s">
        <v>2595</v>
      </c>
      <c r="C343" s="153" t="s">
        <v>2596</v>
      </c>
      <c r="D343" s="153" t="s">
        <v>2596</v>
      </c>
      <c r="E343" s="153" t="s">
        <v>1905</v>
      </c>
      <c r="F343" s="153" t="s">
        <v>2597</v>
      </c>
      <c r="G343" s="153" t="s">
        <v>2598</v>
      </c>
      <c r="H343" s="153" t="s">
        <v>2599</v>
      </c>
      <c r="I343" s="153" t="s">
        <v>2600</v>
      </c>
      <c r="J343" s="155" t="s">
        <v>2601</v>
      </c>
      <c r="K343" s="155" t="s">
        <v>2602</v>
      </c>
      <c r="L343" s="156">
        <v>10.99</v>
      </c>
      <c r="M343" s="157">
        <v>10.99</v>
      </c>
      <c r="N343" s="156">
        <v>0</v>
      </c>
      <c r="O343" s="157">
        <v>0</v>
      </c>
      <c r="P343" s="158">
        <v>0</v>
      </c>
      <c r="Q343" s="146" t="s">
        <v>2596</v>
      </c>
      <c r="R343" s="159"/>
      <c r="S343" s="146"/>
      <c r="T343" s="153" t="str">
        <f t="shared" si="67"/>
        <v>T6L87AE</v>
      </c>
      <c r="U343" s="153" t="str">
        <f t="shared" si="67"/>
        <v>903</v>
      </c>
      <c r="V343" s="153" t="str">
        <f t="shared" si="60"/>
        <v>1N</v>
      </c>
      <c r="W343" s="153" t="str">
        <f t="shared" si="61"/>
        <v>HP 903 originele cyaan inktcartridge</v>
      </c>
      <c r="X343" s="153" t="str">
        <f t="shared" si="62"/>
        <v>HP Officejet 6850, OfficeJet Pro 6860, 6870</v>
      </c>
      <c r="Y343" s="155" t="str">
        <f t="shared" si="68"/>
        <v>889894728784</v>
      </c>
      <c r="Z343" s="155" t="str">
        <f t="shared" si="68"/>
        <v>889894728777</v>
      </c>
      <c r="AA343" s="156">
        <f t="shared" si="64"/>
        <v>10.99</v>
      </c>
      <c r="AB343" s="157">
        <f t="shared" si="65"/>
        <v>10.99</v>
      </c>
      <c r="AC343" s="158">
        <f t="shared" si="66"/>
        <v>0</v>
      </c>
      <c r="AE343" s="90" t="s">
        <v>819</v>
      </c>
      <c r="AF343" s="90" t="s">
        <v>819</v>
      </c>
      <c r="AG343" s="160" t="s">
        <v>807</v>
      </c>
      <c r="AH343" s="90" t="s">
        <v>820</v>
      </c>
      <c r="AI343" s="90" t="s">
        <v>819</v>
      </c>
      <c r="AJ343" s="89"/>
      <c r="AK343" s="89"/>
    </row>
    <row r="344" spans="1:37" ht="14.25" customHeight="1">
      <c r="A344" s="154">
        <f t="shared" si="69"/>
        <v>334</v>
      </c>
      <c r="B344" s="153" t="s">
        <v>2603</v>
      </c>
      <c r="C344" s="153" t="s">
        <v>2596</v>
      </c>
      <c r="D344" s="153" t="s">
        <v>2596</v>
      </c>
      <c r="E344" s="153" t="s">
        <v>1905</v>
      </c>
      <c r="F344" s="153" t="s">
        <v>2604</v>
      </c>
      <c r="G344" s="153" t="s">
        <v>2605</v>
      </c>
      <c r="H344" s="153" t="s">
        <v>2606</v>
      </c>
      <c r="I344" s="153" t="s">
        <v>2600</v>
      </c>
      <c r="J344" s="155" t="s">
        <v>2607</v>
      </c>
      <c r="K344" s="155" t="s">
        <v>2608</v>
      </c>
      <c r="L344" s="156">
        <v>10.99</v>
      </c>
      <c r="M344" s="157">
        <v>10.99</v>
      </c>
      <c r="N344" s="156">
        <v>0</v>
      </c>
      <c r="O344" s="157">
        <v>0</v>
      </c>
      <c r="P344" s="158">
        <v>0</v>
      </c>
      <c r="Q344" s="146" t="s">
        <v>2596</v>
      </c>
      <c r="R344" s="159"/>
      <c r="S344" s="146"/>
      <c r="T344" s="153" t="str">
        <f t="shared" si="67"/>
        <v>T6L91AE</v>
      </c>
      <c r="U344" s="153" t="str">
        <f t="shared" si="67"/>
        <v>903</v>
      </c>
      <c r="V344" s="153" t="str">
        <f t="shared" si="60"/>
        <v>1N</v>
      </c>
      <c r="W344" s="153" t="str">
        <f t="shared" si="61"/>
        <v>HP 903 originele magenta inktcartridge</v>
      </c>
      <c r="X344" s="153" t="str">
        <f t="shared" si="62"/>
        <v>HP Officejet 6850, OfficeJet Pro 6860, 6870</v>
      </c>
      <c r="Y344" s="155" t="str">
        <f t="shared" si="68"/>
        <v>889894728814</v>
      </c>
      <c r="Z344" s="155" t="str">
        <f t="shared" si="68"/>
        <v>889894728807</v>
      </c>
      <c r="AA344" s="156">
        <f t="shared" si="64"/>
        <v>10.99</v>
      </c>
      <c r="AB344" s="157">
        <f t="shared" si="65"/>
        <v>10.99</v>
      </c>
      <c r="AC344" s="158">
        <f t="shared" si="66"/>
        <v>0</v>
      </c>
      <c r="AE344" s="90" t="s">
        <v>819</v>
      </c>
      <c r="AF344" s="90" t="s">
        <v>819</v>
      </c>
      <c r="AG344" s="160" t="s">
        <v>807</v>
      </c>
      <c r="AH344" s="90" t="s">
        <v>820</v>
      </c>
      <c r="AI344" s="90" t="s">
        <v>819</v>
      </c>
      <c r="AJ344" s="89"/>
      <c r="AK344" s="89"/>
    </row>
    <row r="345" spans="1:37" ht="14.25" customHeight="1">
      <c r="A345" s="154">
        <f t="shared" si="69"/>
        <v>335</v>
      </c>
      <c r="B345" s="153" t="s">
        <v>2609</v>
      </c>
      <c r="C345" s="153" t="s">
        <v>2596</v>
      </c>
      <c r="D345" s="153" t="s">
        <v>2596</v>
      </c>
      <c r="E345" s="153" t="s">
        <v>1905</v>
      </c>
      <c r="F345" s="153" t="s">
        <v>2610</v>
      </c>
      <c r="G345" s="153" t="s">
        <v>2611</v>
      </c>
      <c r="H345" s="153" t="s">
        <v>2612</v>
      </c>
      <c r="I345" s="153" t="s">
        <v>2600</v>
      </c>
      <c r="J345" s="155" t="s">
        <v>2613</v>
      </c>
      <c r="K345" s="155" t="s">
        <v>2614</v>
      </c>
      <c r="L345" s="156">
        <v>10.99</v>
      </c>
      <c r="M345" s="157">
        <v>10.99</v>
      </c>
      <c r="N345" s="156">
        <v>0</v>
      </c>
      <c r="O345" s="157">
        <v>0</v>
      </c>
      <c r="P345" s="158">
        <v>0</v>
      </c>
      <c r="Q345" s="146" t="s">
        <v>2596</v>
      </c>
      <c r="R345" s="159"/>
      <c r="S345" s="146"/>
      <c r="T345" s="153" t="str">
        <f t="shared" si="67"/>
        <v>T6L95AE</v>
      </c>
      <c r="U345" s="153" t="str">
        <f t="shared" si="67"/>
        <v>903</v>
      </c>
      <c r="V345" s="153" t="str">
        <f t="shared" si="60"/>
        <v>1N</v>
      </c>
      <c r="W345" s="153" t="str">
        <f t="shared" si="61"/>
        <v>HP 903 originele gele inktcartridge</v>
      </c>
      <c r="X345" s="153" t="str">
        <f t="shared" si="62"/>
        <v>HP Officejet 6850, OfficeJet Pro 6860, 6870</v>
      </c>
      <c r="Y345" s="155" t="str">
        <f t="shared" si="68"/>
        <v>889894728845</v>
      </c>
      <c r="Z345" s="155" t="str">
        <f t="shared" si="68"/>
        <v>889894728838</v>
      </c>
      <c r="AA345" s="156">
        <f t="shared" si="64"/>
        <v>10.99</v>
      </c>
      <c r="AB345" s="157">
        <f t="shared" si="65"/>
        <v>10.99</v>
      </c>
      <c r="AC345" s="158">
        <f t="shared" si="66"/>
        <v>0</v>
      </c>
      <c r="AE345" s="90" t="s">
        <v>819</v>
      </c>
      <c r="AF345" s="90" t="s">
        <v>819</v>
      </c>
      <c r="AG345" s="160" t="s">
        <v>807</v>
      </c>
      <c r="AH345" s="90" t="s">
        <v>820</v>
      </c>
      <c r="AI345" s="90" t="s">
        <v>819</v>
      </c>
      <c r="AJ345" s="89"/>
    </row>
    <row r="346" spans="1:37" ht="14.25" customHeight="1">
      <c r="A346" s="154">
        <f t="shared" si="69"/>
        <v>336</v>
      </c>
      <c r="B346" s="153" t="s">
        <v>2615</v>
      </c>
      <c r="C346" s="153" t="s">
        <v>2596</v>
      </c>
      <c r="D346" s="153" t="s">
        <v>2596</v>
      </c>
      <c r="E346" s="153" t="s">
        <v>1905</v>
      </c>
      <c r="F346" s="153" t="s">
        <v>2616</v>
      </c>
      <c r="G346" s="153" t="s">
        <v>2617</v>
      </c>
      <c r="H346" s="153" t="s">
        <v>2618</v>
      </c>
      <c r="I346" s="153" t="s">
        <v>2600</v>
      </c>
      <c r="J346" s="155" t="s">
        <v>2619</v>
      </c>
      <c r="K346" s="155" t="s">
        <v>2620</v>
      </c>
      <c r="L346" s="156">
        <v>16.989999999999998</v>
      </c>
      <c r="M346" s="157">
        <v>16.989999999999998</v>
      </c>
      <c r="N346" s="156">
        <v>0</v>
      </c>
      <c r="O346" s="157">
        <v>0</v>
      </c>
      <c r="P346" s="158">
        <v>0</v>
      </c>
      <c r="Q346" s="146" t="s">
        <v>2596</v>
      </c>
      <c r="R346" s="159"/>
      <c r="S346" s="146"/>
      <c r="T346" s="153" t="str">
        <f t="shared" si="67"/>
        <v>T6L99AE</v>
      </c>
      <c r="U346" s="153" t="str">
        <f t="shared" si="67"/>
        <v>903</v>
      </c>
      <c r="V346" s="153" t="str">
        <f t="shared" si="60"/>
        <v>1N</v>
      </c>
      <c r="W346" s="153" t="str">
        <f t="shared" si="61"/>
        <v>HP 903 originele zwarte inktcartridge</v>
      </c>
      <c r="X346" s="153" t="str">
        <f t="shared" si="62"/>
        <v>HP Officejet 6850, OfficeJet Pro 6860, 6870</v>
      </c>
      <c r="Y346" s="155" t="str">
        <f t="shared" si="68"/>
        <v>889894728876</v>
      </c>
      <c r="Z346" s="155" t="str">
        <f t="shared" si="68"/>
        <v>889894728869</v>
      </c>
      <c r="AA346" s="156">
        <f t="shared" si="64"/>
        <v>16.989999999999998</v>
      </c>
      <c r="AB346" s="157">
        <f t="shared" si="65"/>
        <v>16.989999999999998</v>
      </c>
      <c r="AC346" s="158">
        <f t="shared" si="66"/>
        <v>0</v>
      </c>
      <c r="AE346" s="90" t="s">
        <v>819</v>
      </c>
      <c r="AF346" s="90" t="s">
        <v>819</v>
      </c>
      <c r="AG346" s="160" t="s">
        <v>807</v>
      </c>
      <c r="AH346" s="90" t="s">
        <v>820</v>
      </c>
      <c r="AI346" s="90" t="s">
        <v>819</v>
      </c>
      <c r="AJ346" s="89"/>
    </row>
    <row r="347" spans="1:37" ht="14.25" customHeight="1">
      <c r="A347" s="154">
        <f t="shared" si="69"/>
        <v>337</v>
      </c>
      <c r="B347" s="153" t="s">
        <v>2621</v>
      </c>
      <c r="C347" s="153" t="s">
        <v>2622</v>
      </c>
      <c r="D347" s="153" t="s">
        <v>2596</v>
      </c>
      <c r="E347" s="153" t="s">
        <v>1905</v>
      </c>
      <c r="F347" s="153" t="s">
        <v>2623</v>
      </c>
      <c r="G347" s="153" t="s">
        <v>2624</v>
      </c>
      <c r="H347" s="153" t="s">
        <v>2625</v>
      </c>
      <c r="I347" s="153" t="s">
        <v>2600</v>
      </c>
      <c r="J347" s="155" t="s">
        <v>2626</v>
      </c>
      <c r="K347" s="155" t="s">
        <v>2627</v>
      </c>
      <c r="L347" s="156">
        <v>17.989999999999998</v>
      </c>
      <c r="M347" s="157">
        <v>17.989999999999998</v>
      </c>
      <c r="N347" s="156">
        <v>0</v>
      </c>
      <c r="O347" s="157">
        <v>0</v>
      </c>
      <c r="P347" s="158">
        <v>0</v>
      </c>
      <c r="Q347" s="146" t="s">
        <v>2622</v>
      </c>
      <c r="R347" s="159"/>
      <c r="S347" s="146"/>
      <c r="T347" s="153" t="str">
        <f t="shared" si="67"/>
        <v>T6M03AE</v>
      </c>
      <c r="U347" s="153" t="str">
        <f t="shared" si="67"/>
        <v>903XL</v>
      </c>
      <c r="V347" s="153" t="str">
        <f t="shared" si="60"/>
        <v>1N</v>
      </c>
      <c r="W347" s="153" t="str">
        <f t="shared" si="61"/>
        <v>HP 903XL originele high-capacity cyaan inktcartridge</v>
      </c>
      <c r="X347" s="153" t="str">
        <f t="shared" si="62"/>
        <v>HP Officejet 6850, OfficeJet Pro 6860, 6870</v>
      </c>
      <c r="Y347" s="155" t="str">
        <f t="shared" si="68"/>
        <v>889894728906</v>
      </c>
      <c r="Z347" s="155" t="str">
        <f t="shared" si="68"/>
        <v>889894728890</v>
      </c>
      <c r="AA347" s="156">
        <f t="shared" si="64"/>
        <v>17.989999999999998</v>
      </c>
      <c r="AB347" s="157">
        <f t="shared" si="65"/>
        <v>17.989999999999998</v>
      </c>
      <c r="AC347" s="158">
        <f t="shared" si="66"/>
        <v>0</v>
      </c>
      <c r="AE347" s="90" t="s">
        <v>819</v>
      </c>
      <c r="AF347" s="90" t="s">
        <v>819</v>
      </c>
      <c r="AG347" s="160" t="s">
        <v>807</v>
      </c>
      <c r="AH347" s="90" t="s">
        <v>820</v>
      </c>
      <c r="AI347" s="90" t="s">
        <v>819</v>
      </c>
      <c r="AJ347" s="89"/>
    </row>
    <row r="348" spans="1:37" ht="14.25" customHeight="1">
      <c r="A348" s="154">
        <f t="shared" si="69"/>
        <v>338</v>
      </c>
      <c r="B348" s="153" t="s">
        <v>2628</v>
      </c>
      <c r="C348" s="153" t="s">
        <v>2622</v>
      </c>
      <c r="D348" s="153" t="s">
        <v>2596</v>
      </c>
      <c r="E348" s="153" t="s">
        <v>1905</v>
      </c>
      <c r="F348" s="153" t="s">
        <v>2629</v>
      </c>
      <c r="G348" s="153" t="s">
        <v>2630</v>
      </c>
      <c r="H348" s="153" t="s">
        <v>2631</v>
      </c>
      <c r="I348" s="153" t="s">
        <v>2600</v>
      </c>
      <c r="J348" s="155" t="s">
        <v>2632</v>
      </c>
      <c r="K348" s="155" t="s">
        <v>2633</v>
      </c>
      <c r="L348" s="156">
        <v>17.989999999999998</v>
      </c>
      <c r="M348" s="157">
        <v>17.989999999999998</v>
      </c>
      <c r="N348" s="156">
        <v>0</v>
      </c>
      <c r="O348" s="157">
        <v>0</v>
      </c>
      <c r="P348" s="158">
        <v>0</v>
      </c>
      <c r="Q348" s="146" t="s">
        <v>2622</v>
      </c>
      <c r="R348" s="159"/>
      <c r="S348" s="146"/>
      <c r="T348" s="153" t="str">
        <f t="shared" si="67"/>
        <v>T6M07AE</v>
      </c>
      <c r="U348" s="153" t="str">
        <f t="shared" si="67"/>
        <v>903XL</v>
      </c>
      <c r="V348" s="153" t="str">
        <f t="shared" si="60"/>
        <v>1N</v>
      </c>
      <c r="W348" s="153" t="str">
        <f t="shared" si="61"/>
        <v>HP 903XL originele high-capacity magenta inktcartridge</v>
      </c>
      <c r="X348" s="153" t="str">
        <f t="shared" si="62"/>
        <v>HP Officejet 6850, OfficeJet Pro 6860, 6870</v>
      </c>
      <c r="Y348" s="155" t="str">
        <f t="shared" si="68"/>
        <v>889894728937</v>
      </c>
      <c r="Z348" s="155" t="str">
        <f t="shared" si="68"/>
        <v>889894728920</v>
      </c>
      <c r="AA348" s="156">
        <f t="shared" si="64"/>
        <v>17.989999999999998</v>
      </c>
      <c r="AB348" s="157">
        <f t="shared" si="65"/>
        <v>17.989999999999998</v>
      </c>
      <c r="AC348" s="158">
        <f t="shared" si="66"/>
        <v>0</v>
      </c>
      <c r="AE348" s="90" t="s">
        <v>819</v>
      </c>
      <c r="AF348" s="90" t="s">
        <v>819</v>
      </c>
      <c r="AG348" s="160" t="s">
        <v>807</v>
      </c>
      <c r="AH348" s="90" t="s">
        <v>820</v>
      </c>
      <c r="AI348" s="90" t="s">
        <v>819</v>
      </c>
      <c r="AJ348" s="89"/>
    </row>
    <row r="349" spans="1:37" ht="14.25" customHeight="1">
      <c r="A349" s="154">
        <f t="shared" si="69"/>
        <v>339</v>
      </c>
      <c r="B349" s="153" t="s">
        <v>2634</v>
      </c>
      <c r="C349" s="153" t="s">
        <v>2622</v>
      </c>
      <c r="D349" s="153" t="s">
        <v>2596</v>
      </c>
      <c r="E349" s="153" t="s">
        <v>1905</v>
      </c>
      <c r="F349" s="153" t="s">
        <v>2635</v>
      </c>
      <c r="G349" s="153" t="s">
        <v>2636</v>
      </c>
      <c r="H349" s="153" t="s">
        <v>2637</v>
      </c>
      <c r="I349" s="153" t="s">
        <v>2600</v>
      </c>
      <c r="J349" s="155" t="s">
        <v>2638</v>
      </c>
      <c r="K349" s="155" t="s">
        <v>2639</v>
      </c>
      <c r="L349" s="156">
        <v>17.989999999999998</v>
      </c>
      <c r="M349" s="157">
        <v>17.989999999999998</v>
      </c>
      <c r="N349" s="156">
        <v>0</v>
      </c>
      <c r="O349" s="157">
        <v>0</v>
      </c>
      <c r="P349" s="158">
        <v>0</v>
      </c>
      <c r="Q349" s="146" t="s">
        <v>2622</v>
      </c>
      <c r="R349" s="159"/>
      <c r="S349" s="146"/>
      <c r="T349" s="153" t="str">
        <f t="shared" si="67"/>
        <v>T6M11AE</v>
      </c>
      <c r="U349" s="153" t="str">
        <f t="shared" si="67"/>
        <v>903XL</v>
      </c>
      <c r="V349" s="153" t="str">
        <f t="shared" si="60"/>
        <v>1N</v>
      </c>
      <c r="W349" s="153" t="str">
        <f t="shared" si="61"/>
        <v>HP 903XL originele high-capacity gele inktcartridge</v>
      </c>
      <c r="X349" s="153" t="str">
        <f t="shared" si="62"/>
        <v>HP Officejet 6850, OfficeJet Pro 6860, 6870</v>
      </c>
      <c r="Y349" s="155" t="str">
        <f t="shared" si="68"/>
        <v>889894728968</v>
      </c>
      <c r="Z349" s="155" t="str">
        <f t="shared" si="68"/>
        <v>889894728951</v>
      </c>
      <c r="AA349" s="156">
        <f t="shared" si="64"/>
        <v>17.989999999999998</v>
      </c>
      <c r="AB349" s="157">
        <f t="shared" si="65"/>
        <v>17.989999999999998</v>
      </c>
      <c r="AC349" s="158">
        <f t="shared" si="66"/>
        <v>0</v>
      </c>
      <c r="AE349" s="90" t="s">
        <v>819</v>
      </c>
      <c r="AF349" s="90" t="s">
        <v>819</v>
      </c>
      <c r="AG349" s="160" t="s">
        <v>807</v>
      </c>
      <c r="AH349" s="90" t="s">
        <v>820</v>
      </c>
      <c r="AI349" s="90" t="s">
        <v>819</v>
      </c>
      <c r="AJ349" s="89"/>
    </row>
    <row r="350" spans="1:37" ht="14.25" customHeight="1">
      <c r="A350" s="154">
        <f t="shared" si="69"/>
        <v>340</v>
      </c>
      <c r="B350" s="153" t="s">
        <v>2640</v>
      </c>
      <c r="C350" s="153" t="s">
        <v>2622</v>
      </c>
      <c r="D350" s="153" t="s">
        <v>2596</v>
      </c>
      <c r="E350" s="153" t="s">
        <v>1905</v>
      </c>
      <c r="F350" s="153" t="s">
        <v>2641</v>
      </c>
      <c r="G350" s="153" t="s">
        <v>2642</v>
      </c>
      <c r="H350" s="153" t="s">
        <v>2643</v>
      </c>
      <c r="I350" s="153" t="s">
        <v>2600</v>
      </c>
      <c r="J350" s="155" t="s">
        <v>2644</v>
      </c>
      <c r="K350" s="155" t="s">
        <v>2645</v>
      </c>
      <c r="L350" s="156">
        <v>35.99</v>
      </c>
      <c r="M350" s="157">
        <v>35.99</v>
      </c>
      <c r="N350" s="156">
        <v>0</v>
      </c>
      <c r="O350" s="157">
        <v>0</v>
      </c>
      <c r="P350" s="158">
        <v>0</v>
      </c>
      <c r="Q350" s="146" t="s">
        <v>2622</v>
      </c>
      <c r="R350" s="159"/>
      <c r="S350" s="146"/>
      <c r="T350" s="153" t="str">
        <f t="shared" si="67"/>
        <v>T6M15AE</v>
      </c>
      <c r="U350" s="153" t="str">
        <f t="shared" si="67"/>
        <v>903XL</v>
      </c>
      <c r="V350" s="153" t="str">
        <f t="shared" si="60"/>
        <v>1N</v>
      </c>
      <c r="W350" s="153" t="str">
        <f t="shared" si="61"/>
        <v>HP 903XL originele high-capacity zwarte inktcartridge</v>
      </c>
      <c r="X350" s="153" t="str">
        <f t="shared" si="62"/>
        <v>HP Officejet 6850, OfficeJet Pro 6860, 6870</v>
      </c>
      <c r="Y350" s="155" t="str">
        <f t="shared" si="68"/>
        <v>889894728999</v>
      </c>
      <c r="Z350" s="155" t="str">
        <f t="shared" si="68"/>
        <v>889894728982</v>
      </c>
      <c r="AA350" s="156">
        <f t="shared" si="64"/>
        <v>35.99</v>
      </c>
      <c r="AB350" s="157">
        <f t="shared" si="65"/>
        <v>35.99</v>
      </c>
      <c r="AC350" s="158">
        <f t="shared" si="66"/>
        <v>0</v>
      </c>
      <c r="AE350" s="90" t="s">
        <v>819</v>
      </c>
      <c r="AF350" s="90" t="s">
        <v>819</v>
      </c>
      <c r="AG350" s="160" t="s">
        <v>807</v>
      </c>
      <c r="AH350" s="90" t="s">
        <v>820</v>
      </c>
      <c r="AI350" s="90" t="s">
        <v>819</v>
      </c>
      <c r="AJ350" s="89"/>
    </row>
    <row r="351" spans="1:37" s="167" customFormat="1" ht="14.25" customHeight="1">
      <c r="A351" s="154">
        <f t="shared" si="69"/>
        <v>341</v>
      </c>
      <c r="B351" s="153" t="s">
        <v>2646</v>
      </c>
      <c r="C351" s="153" t="s">
        <v>2647</v>
      </c>
      <c r="D351" s="153" t="s">
        <v>2648</v>
      </c>
      <c r="E351" s="153" t="s">
        <v>1905</v>
      </c>
      <c r="F351" s="153" t="s">
        <v>2649</v>
      </c>
      <c r="G351" s="153" t="s">
        <v>2650</v>
      </c>
      <c r="H351" s="153" t="s">
        <v>2651</v>
      </c>
      <c r="I351" s="153" t="s">
        <v>2652</v>
      </c>
      <c r="J351" s="155" t="s">
        <v>2653</v>
      </c>
      <c r="K351" s="155" t="s">
        <v>2654</v>
      </c>
      <c r="L351" s="156">
        <v>45.99</v>
      </c>
      <c r="M351" s="157">
        <v>45.99</v>
      </c>
      <c r="N351" s="156">
        <v>0</v>
      </c>
      <c r="O351" s="157">
        <v>0</v>
      </c>
      <c r="P351" s="158">
        <v>0</v>
      </c>
      <c r="Q351" s="146" t="s">
        <v>2647</v>
      </c>
      <c r="R351" s="159"/>
      <c r="S351" s="146"/>
      <c r="T351" s="153" t="str">
        <f t="shared" si="67"/>
        <v>T6M19AE</v>
      </c>
      <c r="U351" s="153" t="str">
        <f t="shared" si="67"/>
        <v>907XL</v>
      </c>
      <c r="V351" s="153" t="str">
        <f t="shared" si="60"/>
        <v>1N</v>
      </c>
      <c r="W351" s="153" t="str">
        <f t="shared" si="61"/>
        <v>HP 907XL originele high-capacity zwarte inktcartridge</v>
      </c>
      <c r="X351" s="153" t="str">
        <f t="shared" si="62"/>
        <v>OfficeJet Pro 6860, 6871</v>
      </c>
      <c r="Y351" s="155" t="str">
        <f t="shared" si="68"/>
        <v>889894729026</v>
      </c>
      <c r="Z351" s="155" t="str">
        <f t="shared" si="68"/>
        <v>889894729019</v>
      </c>
      <c r="AA351" s="156">
        <f t="shared" si="64"/>
        <v>45.99</v>
      </c>
      <c r="AB351" s="157">
        <f t="shared" si="65"/>
        <v>45.99</v>
      </c>
      <c r="AC351" s="158">
        <f t="shared" si="66"/>
        <v>0</v>
      </c>
      <c r="AD351" s="89"/>
      <c r="AE351" s="90" t="s">
        <v>819</v>
      </c>
      <c r="AF351" s="90" t="s">
        <v>819</v>
      </c>
      <c r="AG351" s="160" t="s">
        <v>807</v>
      </c>
      <c r="AH351" s="90" t="s">
        <v>820</v>
      </c>
      <c r="AI351" s="90" t="s">
        <v>819</v>
      </c>
      <c r="AJ351" s="89"/>
      <c r="AK351" s="91"/>
    </row>
    <row r="352" spans="1:37" ht="14.25" customHeight="1">
      <c r="A352" s="154">
        <f t="shared" si="69"/>
        <v>342</v>
      </c>
      <c r="B352" s="161" t="s">
        <v>2655</v>
      </c>
      <c r="C352" s="161" t="s">
        <v>2656</v>
      </c>
      <c r="D352" s="153" t="s">
        <v>2657</v>
      </c>
      <c r="E352" s="153" t="s">
        <v>1905</v>
      </c>
      <c r="F352" s="153" t="s">
        <v>2658</v>
      </c>
      <c r="G352" s="153" t="s">
        <v>2659</v>
      </c>
      <c r="H352" s="153" t="s">
        <v>2660</v>
      </c>
      <c r="I352" s="153" t="s">
        <v>2661</v>
      </c>
      <c r="J352" s="155" t="s">
        <v>2662</v>
      </c>
      <c r="K352" s="155" t="s">
        <v>2663</v>
      </c>
      <c r="L352" s="156">
        <v>76.989999999999995</v>
      </c>
      <c r="M352" s="157">
        <v>76.989999999999995</v>
      </c>
      <c r="N352" s="156">
        <v>0</v>
      </c>
      <c r="O352" s="157">
        <v>0</v>
      </c>
      <c r="P352" s="158">
        <v>0</v>
      </c>
      <c r="Q352" s="146" t="s">
        <v>2656</v>
      </c>
      <c r="R352" s="159"/>
      <c r="S352" s="146"/>
      <c r="T352" s="153" t="str">
        <f t="shared" si="67"/>
        <v>C2N92AE</v>
      </c>
      <c r="U352" s="153" t="str">
        <f t="shared" si="67"/>
        <v>920XL</v>
      </c>
      <c r="V352" s="153" t="str">
        <f t="shared" si="60"/>
        <v>1N</v>
      </c>
      <c r="W352" s="153" t="str">
        <f t="shared" si="61"/>
        <v>HP 920XL originele high-capacity zwarte/cyaan/magenta/gele inktcartridges, 4-pack</v>
      </c>
      <c r="X352" s="153" t="str">
        <f t="shared" si="62"/>
        <v>HP OFFICEJET
6000, 6500, 7000 series,
6500A, 6500A plus series,
7500A wf</v>
      </c>
      <c r="Y352" s="155" t="str">
        <f t="shared" si="68"/>
        <v>887111497338</v>
      </c>
      <c r="Z352" s="155" t="str">
        <f t="shared" si="68"/>
        <v>887111497352</v>
      </c>
      <c r="AA352" s="156">
        <f t="shared" si="64"/>
        <v>76.989999999999995</v>
      </c>
      <c r="AB352" s="157">
        <f t="shared" si="65"/>
        <v>76.989999999999995</v>
      </c>
      <c r="AC352" s="158">
        <f t="shared" si="66"/>
        <v>0</v>
      </c>
      <c r="AE352" s="90" t="s">
        <v>819</v>
      </c>
      <c r="AF352" s="90" t="s">
        <v>819</v>
      </c>
      <c r="AG352" s="160" t="s">
        <v>807</v>
      </c>
      <c r="AH352" s="90" t="s">
        <v>2664</v>
      </c>
      <c r="AI352" s="90" t="s">
        <v>819</v>
      </c>
      <c r="AJ352" s="89"/>
    </row>
    <row r="353" spans="1:37" ht="14.25" customHeight="1">
      <c r="A353" s="154">
        <f t="shared" si="69"/>
        <v>343</v>
      </c>
      <c r="B353" s="153" t="s">
        <v>2665</v>
      </c>
      <c r="C353" s="153" t="s">
        <v>2657</v>
      </c>
      <c r="D353" s="153" t="s">
        <v>2657</v>
      </c>
      <c r="E353" s="153" t="s">
        <v>1905</v>
      </c>
      <c r="F353" s="153" t="s">
        <v>2666</v>
      </c>
      <c r="G353" s="153" t="s">
        <v>2667</v>
      </c>
      <c r="H353" s="153" t="s">
        <v>2668</v>
      </c>
      <c r="I353" s="153" t="s">
        <v>2669</v>
      </c>
      <c r="J353" s="155" t="s">
        <v>2670</v>
      </c>
      <c r="K353" s="155" t="s">
        <v>2671</v>
      </c>
      <c r="L353" s="156">
        <v>23.99</v>
      </c>
      <c r="M353" s="157">
        <v>23.99</v>
      </c>
      <c r="N353" s="156">
        <v>0</v>
      </c>
      <c r="O353" s="157">
        <v>0</v>
      </c>
      <c r="P353" s="158">
        <v>0</v>
      </c>
      <c r="Q353" s="146" t="s">
        <v>2657</v>
      </c>
      <c r="R353" s="159"/>
      <c r="S353" s="146"/>
      <c r="T353" s="153" t="str">
        <f t="shared" si="67"/>
        <v>CD971AE</v>
      </c>
      <c r="U353" s="153" t="str">
        <f t="shared" si="67"/>
        <v>920</v>
      </c>
      <c r="V353" s="153" t="str">
        <f t="shared" si="60"/>
        <v>1N</v>
      </c>
      <c r="W353" s="153" t="str">
        <f t="shared" si="61"/>
        <v>HP 920 originele zwarte inktcartridge</v>
      </c>
      <c r="X353" s="153" t="str">
        <f t="shared" si="62"/>
        <v>HP Officejet 6500, HP Officejet 6000</v>
      </c>
      <c r="Y353" s="155" t="str">
        <f t="shared" si="68"/>
        <v>884420649205</v>
      </c>
      <c r="Z353" s="155" t="str">
        <f t="shared" si="68"/>
        <v>884962546109</v>
      </c>
      <c r="AA353" s="156">
        <f t="shared" si="64"/>
        <v>23.99</v>
      </c>
      <c r="AB353" s="157">
        <f t="shared" si="65"/>
        <v>23.99</v>
      </c>
      <c r="AC353" s="158">
        <f t="shared" si="66"/>
        <v>0</v>
      </c>
      <c r="AE353" s="90" t="s">
        <v>819</v>
      </c>
      <c r="AF353" s="90" t="s">
        <v>819</v>
      </c>
      <c r="AG353" s="160" t="s">
        <v>807</v>
      </c>
      <c r="AH353" s="90" t="s">
        <v>2672</v>
      </c>
      <c r="AI353" s="90" t="s">
        <v>819</v>
      </c>
      <c r="AJ353" s="89"/>
      <c r="AK353" s="89"/>
    </row>
    <row r="354" spans="1:37" ht="14.25" customHeight="1">
      <c r="A354" s="154">
        <f t="shared" si="69"/>
        <v>344</v>
      </c>
      <c r="B354" s="153" t="s">
        <v>2673</v>
      </c>
      <c r="C354" s="153" t="s">
        <v>2656</v>
      </c>
      <c r="D354" s="153" t="s">
        <v>2657</v>
      </c>
      <c r="E354" s="153" t="s">
        <v>1905</v>
      </c>
      <c r="F354" s="153" t="s">
        <v>2674</v>
      </c>
      <c r="G354" s="153" t="s">
        <v>2675</v>
      </c>
      <c r="H354" s="153" t="s">
        <v>2676</v>
      </c>
      <c r="I354" s="153" t="s">
        <v>2669</v>
      </c>
      <c r="J354" s="155" t="s">
        <v>2677</v>
      </c>
      <c r="K354" s="155" t="s">
        <v>2678</v>
      </c>
      <c r="L354" s="156">
        <v>17.989999999999998</v>
      </c>
      <c r="M354" s="157">
        <v>17.989999999999998</v>
      </c>
      <c r="N354" s="156">
        <v>0</v>
      </c>
      <c r="O354" s="157">
        <v>0</v>
      </c>
      <c r="P354" s="158">
        <v>0</v>
      </c>
      <c r="Q354" s="146" t="s">
        <v>2656</v>
      </c>
      <c r="R354" s="159"/>
      <c r="S354" s="146"/>
      <c r="T354" s="153" t="str">
        <f t="shared" si="67"/>
        <v>CD972AE</v>
      </c>
      <c r="U354" s="153" t="str">
        <f t="shared" si="67"/>
        <v>920XL</v>
      </c>
      <c r="V354" s="153" t="str">
        <f t="shared" si="60"/>
        <v>1N</v>
      </c>
      <c r="W354" s="153" t="str">
        <f t="shared" si="61"/>
        <v>HP 920XL originele high-capacity cyaan inktcartridge</v>
      </c>
      <c r="X354" s="153" t="str">
        <f t="shared" si="62"/>
        <v>HP Officejet 6500, HP Officejet 6000</v>
      </c>
      <c r="Y354" s="155" t="str">
        <f t="shared" si="68"/>
        <v>884420649274</v>
      </c>
      <c r="Z354" s="155" t="str">
        <f t="shared" si="68"/>
        <v>884962546116</v>
      </c>
      <c r="AA354" s="156">
        <f t="shared" si="64"/>
        <v>17.989999999999998</v>
      </c>
      <c r="AB354" s="157">
        <f t="shared" si="65"/>
        <v>17.989999999999998</v>
      </c>
      <c r="AC354" s="158">
        <f t="shared" si="66"/>
        <v>0</v>
      </c>
      <c r="AE354" s="90" t="s">
        <v>819</v>
      </c>
      <c r="AF354" s="90" t="s">
        <v>819</v>
      </c>
      <c r="AG354" s="160" t="s">
        <v>807</v>
      </c>
      <c r="AH354" s="90" t="s">
        <v>2672</v>
      </c>
      <c r="AI354" s="90" t="s">
        <v>819</v>
      </c>
      <c r="AJ354" s="89"/>
      <c r="AK354" s="89"/>
    </row>
    <row r="355" spans="1:37" ht="14.25" customHeight="1">
      <c r="A355" s="154">
        <f t="shared" si="69"/>
        <v>345</v>
      </c>
      <c r="B355" s="153" t="s">
        <v>2679</v>
      </c>
      <c r="C355" s="153" t="s">
        <v>2656</v>
      </c>
      <c r="D355" s="153" t="s">
        <v>2657</v>
      </c>
      <c r="E355" s="153" t="s">
        <v>1905</v>
      </c>
      <c r="F355" s="153" t="s">
        <v>2680</v>
      </c>
      <c r="G355" s="153" t="s">
        <v>2681</v>
      </c>
      <c r="H355" s="153" t="s">
        <v>2682</v>
      </c>
      <c r="I355" s="153" t="s">
        <v>2669</v>
      </c>
      <c r="J355" s="155" t="s">
        <v>2683</v>
      </c>
      <c r="K355" s="155" t="s">
        <v>2684</v>
      </c>
      <c r="L355" s="156">
        <v>17.989999999999998</v>
      </c>
      <c r="M355" s="157">
        <v>17.989999999999998</v>
      </c>
      <c r="N355" s="156">
        <v>0</v>
      </c>
      <c r="O355" s="157">
        <v>0</v>
      </c>
      <c r="P355" s="158">
        <v>0</v>
      </c>
      <c r="Q355" s="146" t="s">
        <v>2656</v>
      </c>
      <c r="R355" s="159"/>
      <c r="S355" s="146"/>
      <c r="T355" s="153" t="str">
        <f t="shared" si="67"/>
        <v>CD973AE</v>
      </c>
      <c r="U355" s="153" t="str">
        <f t="shared" si="67"/>
        <v>920XL</v>
      </c>
      <c r="V355" s="153" t="str">
        <f t="shared" si="60"/>
        <v>1N</v>
      </c>
      <c r="W355" s="153" t="str">
        <f t="shared" si="61"/>
        <v>HP 920XL originele high-capacity magenta inktcartridge</v>
      </c>
      <c r="X355" s="153" t="str">
        <f t="shared" si="62"/>
        <v>HP Officejet 6500, HP Officejet 6000</v>
      </c>
      <c r="Y355" s="155" t="str">
        <f t="shared" si="68"/>
        <v>884420649342</v>
      </c>
      <c r="Z355" s="155" t="str">
        <f t="shared" si="68"/>
        <v>884962546123</v>
      </c>
      <c r="AA355" s="156">
        <f t="shared" si="64"/>
        <v>17.989999999999998</v>
      </c>
      <c r="AB355" s="157">
        <f t="shared" si="65"/>
        <v>17.989999999999998</v>
      </c>
      <c r="AC355" s="158">
        <f t="shared" si="66"/>
        <v>0</v>
      </c>
      <c r="AE355" s="90" t="s">
        <v>819</v>
      </c>
      <c r="AF355" s="90" t="s">
        <v>819</v>
      </c>
      <c r="AG355" s="160" t="s">
        <v>807</v>
      </c>
      <c r="AH355" s="90" t="s">
        <v>2672</v>
      </c>
      <c r="AI355" s="90" t="s">
        <v>819</v>
      </c>
      <c r="AJ355" s="89"/>
      <c r="AK355" s="89"/>
    </row>
    <row r="356" spans="1:37" ht="14.25" customHeight="1">
      <c r="A356" s="154">
        <f t="shared" si="69"/>
        <v>346</v>
      </c>
      <c r="B356" s="153" t="s">
        <v>2685</v>
      </c>
      <c r="C356" s="153" t="s">
        <v>2656</v>
      </c>
      <c r="D356" s="153" t="s">
        <v>2657</v>
      </c>
      <c r="E356" s="153" t="s">
        <v>1905</v>
      </c>
      <c r="F356" s="153" t="s">
        <v>2686</v>
      </c>
      <c r="G356" s="153" t="s">
        <v>2687</v>
      </c>
      <c r="H356" s="153" t="s">
        <v>2688</v>
      </c>
      <c r="I356" s="153" t="s">
        <v>2669</v>
      </c>
      <c r="J356" s="155" t="s">
        <v>2689</v>
      </c>
      <c r="K356" s="155" t="s">
        <v>2690</v>
      </c>
      <c r="L356" s="156">
        <v>17.989999999999998</v>
      </c>
      <c r="M356" s="157">
        <v>17.989999999999998</v>
      </c>
      <c r="N356" s="156">
        <v>0</v>
      </c>
      <c r="O356" s="157">
        <v>0</v>
      </c>
      <c r="P356" s="158">
        <v>0</v>
      </c>
      <c r="Q356" s="146" t="s">
        <v>2656</v>
      </c>
      <c r="R356" s="159"/>
      <c r="S356" s="146"/>
      <c r="T356" s="153" t="str">
        <f t="shared" si="67"/>
        <v>CD974AE</v>
      </c>
      <c r="U356" s="153" t="str">
        <f t="shared" si="67"/>
        <v>920XL</v>
      </c>
      <c r="V356" s="153" t="str">
        <f t="shared" si="60"/>
        <v>1N</v>
      </c>
      <c r="W356" s="153" t="str">
        <f t="shared" si="61"/>
        <v>HP 920XL originele high-capacity gele inktcartridge</v>
      </c>
      <c r="X356" s="153" t="str">
        <f t="shared" si="62"/>
        <v>HP Officejet 6500, HP Officejet 6000</v>
      </c>
      <c r="Y356" s="155" t="str">
        <f t="shared" si="68"/>
        <v>884420649410</v>
      </c>
      <c r="Z356" s="155" t="str">
        <f t="shared" si="68"/>
        <v>884962546130</v>
      </c>
      <c r="AA356" s="156">
        <f t="shared" si="64"/>
        <v>17.989999999999998</v>
      </c>
      <c r="AB356" s="157">
        <f t="shared" si="65"/>
        <v>17.989999999999998</v>
      </c>
      <c r="AC356" s="158">
        <f t="shared" si="66"/>
        <v>0</v>
      </c>
      <c r="AE356" s="90" t="s">
        <v>819</v>
      </c>
      <c r="AF356" s="90" t="s">
        <v>819</v>
      </c>
      <c r="AG356" s="160" t="s">
        <v>807</v>
      </c>
      <c r="AH356" s="90" t="s">
        <v>2672</v>
      </c>
      <c r="AI356" s="90" t="s">
        <v>819</v>
      </c>
      <c r="AJ356" s="89"/>
      <c r="AK356" s="89"/>
    </row>
    <row r="357" spans="1:37" ht="14.25" customHeight="1">
      <c r="A357" s="154">
        <f t="shared" si="69"/>
        <v>347</v>
      </c>
      <c r="B357" s="153" t="s">
        <v>2691</v>
      </c>
      <c r="C357" s="153" t="s">
        <v>2656</v>
      </c>
      <c r="D357" s="153" t="s">
        <v>2657</v>
      </c>
      <c r="E357" s="153" t="s">
        <v>1905</v>
      </c>
      <c r="F357" s="153" t="s">
        <v>2692</v>
      </c>
      <c r="G357" s="153" t="s">
        <v>2693</v>
      </c>
      <c r="H357" s="153" t="s">
        <v>2694</v>
      </c>
      <c r="I357" s="153" t="s">
        <v>2669</v>
      </c>
      <c r="J357" s="155" t="s">
        <v>2695</v>
      </c>
      <c r="K357" s="155" t="s">
        <v>2696</v>
      </c>
      <c r="L357" s="156">
        <v>39.99</v>
      </c>
      <c r="M357" s="157">
        <v>39.99</v>
      </c>
      <c r="N357" s="156">
        <v>0</v>
      </c>
      <c r="O357" s="157">
        <v>0</v>
      </c>
      <c r="P357" s="158">
        <v>0</v>
      </c>
      <c r="Q357" s="146" t="s">
        <v>2656</v>
      </c>
      <c r="R357" s="159"/>
      <c r="S357" s="146"/>
      <c r="T357" s="153" t="str">
        <f t="shared" si="67"/>
        <v>CD975AE</v>
      </c>
      <c r="U357" s="153" t="str">
        <f t="shared" si="67"/>
        <v>920XL</v>
      </c>
      <c r="V357" s="153" t="str">
        <f t="shared" si="60"/>
        <v>1N</v>
      </c>
      <c r="W357" s="153" t="str">
        <f t="shared" si="61"/>
        <v>HP 920XL originele high-capacity zwarte inktcartridge</v>
      </c>
      <c r="X357" s="153" t="str">
        <f t="shared" si="62"/>
        <v>HP Officejet 6500, HP Officejet 6000</v>
      </c>
      <c r="Y357" s="155" t="str">
        <f t="shared" si="68"/>
        <v>884420649489</v>
      </c>
      <c r="Z357" s="155" t="str">
        <f t="shared" si="68"/>
        <v>884962546147</v>
      </c>
      <c r="AA357" s="156">
        <f t="shared" si="64"/>
        <v>39.99</v>
      </c>
      <c r="AB357" s="157">
        <f t="shared" si="65"/>
        <v>39.99</v>
      </c>
      <c r="AC357" s="158">
        <f t="shared" si="66"/>
        <v>0</v>
      </c>
      <c r="AE357" s="90" t="s">
        <v>819</v>
      </c>
      <c r="AF357" s="90" t="s">
        <v>819</v>
      </c>
      <c r="AG357" s="160" t="s">
        <v>807</v>
      </c>
      <c r="AH357" s="90" t="s">
        <v>2672</v>
      </c>
      <c r="AI357" s="90" t="s">
        <v>819</v>
      </c>
      <c r="AJ357" s="89"/>
      <c r="AK357" s="89"/>
    </row>
    <row r="358" spans="1:37" ht="14.25" customHeight="1">
      <c r="A358" s="154">
        <f t="shared" si="69"/>
        <v>348</v>
      </c>
      <c r="B358" s="153" t="s">
        <v>2697</v>
      </c>
      <c r="C358" s="153" t="s">
        <v>2698</v>
      </c>
      <c r="D358" s="153" t="s">
        <v>2699</v>
      </c>
      <c r="E358" s="153" t="s">
        <v>1905</v>
      </c>
      <c r="F358" s="153" t="s">
        <v>2700</v>
      </c>
      <c r="G358" s="153" t="s">
        <v>2701</v>
      </c>
      <c r="H358" s="153" t="s">
        <v>2702</v>
      </c>
      <c r="I358" s="153" t="s">
        <v>2701</v>
      </c>
      <c r="J358" s="155" t="s">
        <v>2703</v>
      </c>
      <c r="K358" s="155" t="s">
        <v>2704</v>
      </c>
      <c r="L358" s="156">
        <v>74.989999999999995</v>
      </c>
      <c r="M358" s="157">
        <v>74.989999999999995</v>
      </c>
      <c r="N358" s="156">
        <v>0</v>
      </c>
      <c r="O358" s="157">
        <v>0</v>
      </c>
      <c r="P358" s="158">
        <v>0</v>
      </c>
      <c r="Q358" s="146" t="s">
        <v>2705</v>
      </c>
      <c r="R358" s="159"/>
      <c r="S358" s="146"/>
      <c r="T358" s="153" t="str">
        <f t="shared" si="67"/>
        <v>C2P42AE</v>
      </c>
      <c r="U358" s="153" t="str">
        <f t="shared" si="67"/>
        <v>932XL/933XL</v>
      </c>
      <c r="V358" s="153" t="str">
        <f t="shared" si="60"/>
        <v>1N</v>
      </c>
      <c r="W358" s="153" t="str">
        <f t="shared" si="61"/>
        <v>HP 932XL originele zwarte/933XL cyaan/magenta/gele inktcartridges, 4-pack</v>
      </c>
      <c r="X358" s="153" t="str">
        <f t="shared" si="62"/>
        <v>HP 932XL Black/933XL Cyan/Magenta/Yellow 4-pack Original Ink Cartridges</v>
      </c>
      <c r="Y358" s="155" t="str">
        <f t="shared" si="68"/>
        <v>887111884923</v>
      </c>
      <c r="Z358" s="155" t="str">
        <f t="shared" si="68"/>
        <v>887758122969</v>
      </c>
      <c r="AA358" s="156">
        <f t="shared" si="64"/>
        <v>74.989999999999995</v>
      </c>
      <c r="AB358" s="157">
        <f t="shared" si="65"/>
        <v>74.989999999999995</v>
      </c>
      <c r="AC358" s="158">
        <f t="shared" si="66"/>
        <v>0</v>
      </c>
      <c r="AE358" s="90" t="s">
        <v>819</v>
      </c>
      <c r="AF358" s="90" t="s">
        <v>819</v>
      </c>
      <c r="AG358" s="160" t="s">
        <v>807</v>
      </c>
      <c r="AH358" s="90" t="s">
        <v>2664</v>
      </c>
      <c r="AI358" s="90" t="s">
        <v>819</v>
      </c>
      <c r="AJ358" s="89"/>
      <c r="AK358" s="89"/>
    </row>
    <row r="359" spans="1:37" ht="14.25" customHeight="1">
      <c r="A359" s="154">
        <f t="shared" si="69"/>
        <v>349</v>
      </c>
      <c r="B359" s="153" t="s">
        <v>2706</v>
      </c>
      <c r="C359" s="153" t="s">
        <v>2705</v>
      </c>
      <c r="D359" s="153" t="s">
        <v>2699</v>
      </c>
      <c r="E359" s="153" t="s">
        <v>1905</v>
      </c>
      <c r="F359" s="153" t="s">
        <v>2707</v>
      </c>
      <c r="G359" s="153" t="s">
        <v>2708</v>
      </c>
      <c r="H359" s="153" t="s">
        <v>2709</v>
      </c>
      <c r="I359" s="153" t="s">
        <v>2710</v>
      </c>
      <c r="J359" s="155" t="s">
        <v>2711</v>
      </c>
      <c r="K359" s="155" t="s">
        <v>2712</v>
      </c>
      <c r="L359" s="156">
        <v>33.99</v>
      </c>
      <c r="M359" s="157">
        <v>33.99</v>
      </c>
      <c r="N359" s="156">
        <v>0</v>
      </c>
      <c r="O359" s="157">
        <v>0</v>
      </c>
      <c r="P359" s="158">
        <v>0</v>
      </c>
      <c r="Q359" s="146" t="s">
        <v>2705</v>
      </c>
      <c r="R359" s="159"/>
      <c r="S359" s="146"/>
      <c r="T359" s="153" t="str">
        <f t="shared" si="67"/>
        <v>CN053AE</v>
      </c>
      <c r="U359" s="153" t="str">
        <f t="shared" si="67"/>
        <v>932XL</v>
      </c>
      <c r="V359" s="153" t="str">
        <f t="shared" si="60"/>
        <v>1N</v>
      </c>
      <c r="W359" s="153" t="str">
        <f t="shared" si="61"/>
        <v>HP 932XL originele high-capacity zwarte inktcartridge</v>
      </c>
      <c r="X359" s="153" t="str">
        <f t="shared" si="62"/>
        <v>OJ 6600 e-AiO, OJ 6700 Premium e-AiO, OJ 6100 ePrinter</v>
      </c>
      <c r="Y359" s="155" t="str">
        <f t="shared" si="68"/>
        <v>886111749010</v>
      </c>
      <c r="Z359" s="155" t="str">
        <f t="shared" si="68"/>
        <v>886111615322</v>
      </c>
      <c r="AA359" s="156">
        <f t="shared" si="64"/>
        <v>33.99</v>
      </c>
      <c r="AB359" s="157">
        <f t="shared" si="65"/>
        <v>33.99</v>
      </c>
      <c r="AC359" s="158">
        <f t="shared" si="66"/>
        <v>0</v>
      </c>
      <c r="AE359" s="90" t="s">
        <v>819</v>
      </c>
      <c r="AF359" s="90" t="s">
        <v>819</v>
      </c>
      <c r="AG359" s="160" t="s">
        <v>807</v>
      </c>
      <c r="AH359" s="90" t="s">
        <v>820</v>
      </c>
      <c r="AI359" s="90" t="s">
        <v>819</v>
      </c>
      <c r="AJ359" s="89"/>
      <c r="AK359" s="89"/>
    </row>
    <row r="360" spans="1:37" ht="14.25" customHeight="1">
      <c r="A360" s="154">
        <f t="shared" si="69"/>
        <v>350</v>
      </c>
      <c r="B360" s="153" t="s">
        <v>2713</v>
      </c>
      <c r="C360" s="153" t="s">
        <v>2699</v>
      </c>
      <c r="D360" s="153" t="s">
        <v>2699</v>
      </c>
      <c r="E360" s="153" t="s">
        <v>1905</v>
      </c>
      <c r="F360" s="153" t="s">
        <v>2714</v>
      </c>
      <c r="G360" s="153" t="s">
        <v>2715</v>
      </c>
      <c r="H360" s="153" t="s">
        <v>2716</v>
      </c>
      <c r="I360" s="153" t="s">
        <v>2710</v>
      </c>
      <c r="J360" s="155" t="s">
        <v>2717</v>
      </c>
      <c r="K360" s="155" t="s">
        <v>2718</v>
      </c>
      <c r="L360" s="156">
        <v>21.99</v>
      </c>
      <c r="M360" s="157">
        <v>21.99</v>
      </c>
      <c r="N360" s="156">
        <v>0</v>
      </c>
      <c r="O360" s="157">
        <v>0</v>
      </c>
      <c r="P360" s="158">
        <v>0</v>
      </c>
      <c r="Q360" s="146" t="s">
        <v>2699</v>
      </c>
      <c r="R360" s="159"/>
      <c r="S360" s="146"/>
      <c r="T360" s="153" t="str">
        <f t="shared" si="67"/>
        <v>CN057AE</v>
      </c>
      <c r="U360" s="153" t="str">
        <f t="shared" si="67"/>
        <v>932</v>
      </c>
      <c r="V360" s="153" t="str">
        <f t="shared" si="60"/>
        <v>1N</v>
      </c>
      <c r="W360" s="153" t="str">
        <f t="shared" si="61"/>
        <v>HP 932 originele zwarte inktcartridge</v>
      </c>
      <c r="X360" s="153" t="str">
        <f t="shared" si="62"/>
        <v>OJ 6600 e-AiO, OJ 6700 Premium e-AiO, OJ 6100 ePrinter</v>
      </c>
      <c r="Y360" s="155" t="str">
        <f t="shared" si="68"/>
        <v>886111749003</v>
      </c>
      <c r="Z360" s="155" t="str">
        <f t="shared" si="68"/>
        <v>886111615315</v>
      </c>
      <c r="AA360" s="156">
        <f t="shared" si="64"/>
        <v>21.99</v>
      </c>
      <c r="AB360" s="157">
        <f t="shared" si="65"/>
        <v>21.99</v>
      </c>
      <c r="AC360" s="158">
        <f t="shared" si="66"/>
        <v>0</v>
      </c>
      <c r="AE360" s="90" t="s">
        <v>819</v>
      </c>
      <c r="AF360" s="90" t="s">
        <v>819</v>
      </c>
      <c r="AG360" s="160" t="s">
        <v>807</v>
      </c>
      <c r="AH360" s="90" t="s">
        <v>820</v>
      </c>
      <c r="AI360" s="90" t="s">
        <v>819</v>
      </c>
      <c r="AJ360" s="89"/>
      <c r="AK360" s="89"/>
    </row>
    <row r="361" spans="1:37" ht="14.25" customHeight="1">
      <c r="A361" s="154">
        <f t="shared" si="69"/>
        <v>351</v>
      </c>
      <c r="B361" s="153" t="s">
        <v>2719</v>
      </c>
      <c r="C361" s="153" t="s">
        <v>2720</v>
      </c>
      <c r="D361" s="153" t="s">
        <v>2721</v>
      </c>
      <c r="E361" s="153" t="s">
        <v>1905</v>
      </c>
      <c r="F361" s="153" t="s">
        <v>2722</v>
      </c>
      <c r="G361" s="153" t="s">
        <v>2723</v>
      </c>
      <c r="H361" s="153" t="s">
        <v>2724</v>
      </c>
      <c r="I361" s="153" t="s">
        <v>2710</v>
      </c>
      <c r="J361" s="155" t="s">
        <v>2725</v>
      </c>
      <c r="K361" s="155" t="s">
        <v>2726</v>
      </c>
      <c r="L361" s="156">
        <v>16.989999999999998</v>
      </c>
      <c r="M361" s="157">
        <v>16.989999999999998</v>
      </c>
      <c r="N361" s="156">
        <v>0</v>
      </c>
      <c r="O361" s="157">
        <v>0</v>
      </c>
      <c r="P361" s="158">
        <v>0</v>
      </c>
      <c r="Q361" s="146" t="s">
        <v>2720</v>
      </c>
      <c r="R361" s="159"/>
      <c r="S361" s="146"/>
      <c r="T361" s="153" t="str">
        <f t="shared" si="67"/>
        <v>CN054AE</v>
      </c>
      <c r="U361" s="153" t="str">
        <f t="shared" si="67"/>
        <v>933XL</v>
      </c>
      <c r="V361" s="153" t="str">
        <f t="shared" si="60"/>
        <v>1N</v>
      </c>
      <c r="W361" s="153" t="str">
        <f t="shared" si="61"/>
        <v>HP 933XL originele high-capacity cyaan inktcartridge</v>
      </c>
      <c r="X361" s="153" t="str">
        <f t="shared" si="62"/>
        <v>OJ 6600 e-AiO, OJ 6700 Premium e-AiO, OJ 6100 ePrinter</v>
      </c>
      <c r="Y361" s="155" t="str">
        <f t="shared" si="68"/>
        <v>886111749027</v>
      </c>
      <c r="Z361" s="155" t="str">
        <f t="shared" si="68"/>
        <v>886111615339</v>
      </c>
      <c r="AA361" s="156">
        <f t="shared" si="64"/>
        <v>16.989999999999998</v>
      </c>
      <c r="AB361" s="157">
        <f t="shared" si="65"/>
        <v>16.989999999999998</v>
      </c>
      <c r="AC361" s="158">
        <f t="shared" si="66"/>
        <v>0</v>
      </c>
      <c r="AE361" s="90" t="s">
        <v>819</v>
      </c>
      <c r="AF361" s="90" t="s">
        <v>819</v>
      </c>
      <c r="AG361" s="160" t="s">
        <v>807</v>
      </c>
      <c r="AH361" s="90" t="s">
        <v>820</v>
      </c>
      <c r="AI361" s="90" t="s">
        <v>819</v>
      </c>
      <c r="AJ361" s="89"/>
      <c r="AK361" s="89"/>
    </row>
    <row r="362" spans="1:37" ht="14.25" customHeight="1">
      <c r="A362" s="154">
        <f t="shared" si="69"/>
        <v>352</v>
      </c>
      <c r="B362" s="153" t="s">
        <v>2727</v>
      </c>
      <c r="C362" s="153" t="s">
        <v>2720</v>
      </c>
      <c r="D362" s="153" t="s">
        <v>2721</v>
      </c>
      <c r="E362" s="153" t="s">
        <v>1905</v>
      </c>
      <c r="F362" s="153" t="s">
        <v>2728</v>
      </c>
      <c r="G362" s="153" t="s">
        <v>2729</v>
      </c>
      <c r="H362" s="153" t="s">
        <v>2730</v>
      </c>
      <c r="I362" s="153" t="s">
        <v>2710</v>
      </c>
      <c r="J362" s="155" t="s">
        <v>2731</v>
      </c>
      <c r="K362" s="155" t="s">
        <v>2732</v>
      </c>
      <c r="L362" s="156">
        <v>16.989999999999998</v>
      </c>
      <c r="M362" s="157">
        <v>16.989999999999998</v>
      </c>
      <c r="N362" s="156">
        <v>0</v>
      </c>
      <c r="O362" s="157">
        <v>0</v>
      </c>
      <c r="P362" s="158">
        <v>0</v>
      </c>
      <c r="Q362" s="146" t="s">
        <v>2720</v>
      </c>
      <c r="R362" s="159"/>
      <c r="S362" s="146"/>
      <c r="T362" s="153" t="str">
        <f t="shared" si="67"/>
        <v>CN055AE</v>
      </c>
      <c r="U362" s="153" t="str">
        <f t="shared" si="67"/>
        <v>933XL</v>
      </c>
      <c r="V362" s="153" t="str">
        <f t="shared" si="60"/>
        <v>1N</v>
      </c>
      <c r="W362" s="153" t="str">
        <f t="shared" si="61"/>
        <v>HP 933XL originele high-capacity magenta inktcartridge</v>
      </c>
      <c r="X362" s="153" t="str">
        <f t="shared" si="62"/>
        <v>OJ 6600 e-AiO, OJ 6700 Premium e-AiO, OJ 6100 ePrinter</v>
      </c>
      <c r="Y362" s="155" t="str">
        <f t="shared" si="68"/>
        <v>886111749034</v>
      </c>
      <c r="Z362" s="155" t="str">
        <f t="shared" si="68"/>
        <v>886111615346</v>
      </c>
      <c r="AA362" s="156">
        <f t="shared" si="64"/>
        <v>16.989999999999998</v>
      </c>
      <c r="AB362" s="157">
        <f t="shared" si="65"/>
        <v>16.989999999999998</v>
      </c>
      <c r="AC362" s="158">
        <f t="shared" si="66"/>
        <v>0</v>
      </c>
      <c r="AE362" s="90" t="s">
        <v>819</v>
      </c>
      <c r="AF362" s="90" t="s">
        <v>819</v>
      </c>
      <c r="AG362" s="160" t="s">
        <v>807</v>
      </c>
      <c r="AH362" s="90" t="s">
        <v>820</v>
      </c>
      <c r="AI362" s="90" t="s">
        <v>819</v>
      </c>
      <c r="AJ362" s="89"/>
      <c r="AK362" s="89"/>
    </row>
    <row r="363" spans="1:37" s="167" customFormat="1" ht="14.25" customHeight="1">
      <c r="A363" s="154">
        <f t="shared" si="69"/>
        <v>353</v>
      </c>
      <c r="B363" s="153" t="s">
        <v>2733</v>
      </c>
      <c r="C363" s="153" t="s">
        <v>2720</v>
      </c>
      <c r="D363" s="153" t="s">
        <v>2721</v>
      </c>
      <c r="E363" s="153" t="s">
        <v>1905</v>
      </c>
      <c r="F363" s="153" t="s">
        <v>2734</v>
      </c>
      <c r="G363" s="153" t="s">
        <v>2735</v>
      </c>
      <c r="H363" s="153" t="s">
        <v>2736</v>
      </c>
      <c r="I363" s="153" t="s">
        <v>2710</v>
      </c>
      <c r="J363" s="155" t="s">
        <v>2737</v>
      </c>
      <c r="K363" s="155" t="s">
        <v>2738</v>
      </c>
      <c r="L363" s="156">
        <v>16.989999999999998</v>
      </c>
      <c r="M363" s="157">
        <v>16.989999999999998</v>
      </c>
      <c r="N363" s="156">
        <v>0</v>
      </c>
      <c r="O363" s="157">
        <v>0</v>
      </c>
      <c r="P363" s="158">
        <v>0</v>
      </c>
      <c r="Q363" s="146" t="s">
        <v>2720</v>
      </c>
      <c r="R363" s="159"/>
      <c r="S363" s="146"/>
      <c r="T363" s="153" t="str">
        <f t="shared" si="67"/>
        <v>CN056AE</v>
      </c>
      <c r="U363" s="153" t="str">
        <f t="shared" si="67"/>
        <v>933XL</v>
      </c>
      <c r="V363" s="153" t="str">
        <f t="shared" si="60"/>
        <v>1N</v>
      </c>
      <c r="W363" s="153" t="str">
        <f t="shared" si="61"/>
        <v>HP 933XL originele high-capacity gele inktcartridge</v>
      </c>
      <c r="X363" s="153" t="str">
        <f t="shared" si="62"/>
        <v>OJ 6600 e-AiO, OJ 6700 Premium e-AiO, OJ 6100 ePrinter</v>
      </c>
      <c r="Y363" s="155" t="str">
        <f t="shared" si="68"/>
        <v>886111749041</v>
      </c>
      <c r="Z363" s="155" t="str">
        <f t="shared" si="68"/>
        <v>886111615353</v>
      </c>
      <c r="AA363" s="156">
        <f t="shared" si="64"/>
        <v>16.989999999999998</v>
      </c>
      <c r="AB363" s="157">
        <f t="shared" si="65"/>
        <v>16.989999999999998</v>
      </c>
      <c r="AC363" s="158">
        <f t="shared" si="66"/>
        <v>0</v>
      </c>
      <c r="AD363" s="89"/>
      <c r="AE363" s="90" t="s">
        <v>819</v>
      </c>
      <c r="AF363" s="90" t="s">
        <v>819</v>
      </c>
      <c r="AG363" s="160" t="s">
        <v>807</v>
      </c>
      <c r="AH363" s="90" t="s">
        <v>820</v>
      </c>
      <c r="AI363" s="90" t="s">
        <v>819</v>
      </c>
      <c r="AJ363" s="89"/>
      <c r="AK363" s="89"/>
    </row>
    <row r="364" spans="1:37" ht="14.25" customHeight="1">
      <c r="A364" s="154">
        <f t="shared" si="69"/>
        <v>354</v>
      </c>
      <c r="B364" s="153" t="s">
        <v>2739</v>
      </c>
      <c r="C364" s="153" t="s">
        <v>2740</v>
      </c>
      <c r="D364" s="153" t="s">
        <v>2740</v>
      </c>
      <c r="E364" s="153" t="s">
        <v>1905</v>
      </c>
      <c r="F364" s="153" t="s">
        <v>2741</v>
      </c>
      <c r="G364" s="153" t="s">
        <v>2742</v>
      </c>
      <c r="H364" s="153" t="s">
        <v>2743</v>
      </c>
      <c r="I364" s="153" t="s">
        <v>2744</v>
      </c>
      <c r="J364" s="155" t="s">
        <v>2745</v>
      </c>
      <c r="K364" s="155" t="s">
        <v>2746</v>
      </c>
      <c r="L364" s="156">
        <v>18.989999999999998</v>
      </c>
      <c r="M364" s="157">
        <v>18.989999999999998</v>
      </c>
      <c r="N364" s="156">
        <v>0</v>
      </c>
      <c r="O364" s="157">
        <v>0</v>
      </c>
      <c r="P364" s="158">
        <v>0</v>
      </c>
      <c r="Q364" s="146" t="s">
        <v>2740</v>
      </c>
      <c r="R364" s="159"/>
      <c r="S364" s="146"/>
      <c r="T364" s="153" t="str">
        <f t="shared" si="67"/>
        <v>C2P19AE</v>
      </c>
      <c r="U364" s="153" t="str">
        <f t="shared" si="67"/>
        <v>934</v>
      </c>
      <c r="V364" s="153" t="str">
        <f t="shared" si="60"/>
        <v>1N</v>
      </c>
      <c r="W364" s="153" t="str">
        <f t="shared" si="61"/>
        <v>HP 934 originele zwarte inktcartridge</v>
      </c>
      <c r="X364" s="153" t="str">
        <f t="shared" si="62"/>
        <v>HP Officejet Pro 6230 e-printer, 6830 e-AiO</v>
      </c>
      <c r="Y364" s="155" t="str">
        <f t="shared" si="68"/>
        <v>888182034576</v>
      </c>
      <c r="Z364" s="155" t="str">
        <f t="shared" si="68"/>
        <v>888182031667</v>
      </c>
      <c r="AA364" s="156">
        <f t="shared" si="64"/>
        <v>18.989999999999998</v>
      </c>
      <c r="AB364" s="157">
        <f t="shared" si="65"/>
        <v>18.989999999999998</v>
      </c>
      <c r="AC364" s="158">
        <f t="shared" si="66"/>
        <v>0</v>
      </c>
      <c r="AE364" s="90" t="s">
        <v>819</v>
      </c>
      <c r="AF364" s="90" t="s">
        <v>819</v>
      </c>
      <c r="AG364" s="160" t="s">
        <v>807</v>
      </c>
      <c r="AH364" s="90" t="s">
        <v>820</v>
      </c>
      <c r="AI364" s="90" t="s">
        <v>819</v>
      </c>
      <c r="AJ364" s="89"/>
      <c r="AK364" s="89"/>
    </row>
    <row r="365" spans="1:37" ht="14.25" customHeight="1">
      <c r="A365" s="154">
        <f t="shared" si="69"/>
        <v>355</v>
      </c>
      <c r="B365" s="153" t="s">
        <v>2747</v>
      </c>
      <c r="C365" s="153" t="s">
        <v>2748</v>
      </c>
      <c r="D365" s="153" t="s">
        <v>2740</v>
      </c>
      <c r="E365" s="153" t="s">
        <v>1905</v>
      </c>
      <c r="F365" s="153" t="s">
        <v>2749</v>
      </c>
      <c r="G365" s="153" t="s">
        <v>2750</v>
      </c>
      <c r="H365" s="153" t="s">
        <v>2751</v>
      </c>
      <c r="I365" s="153" t="s">
        <v>2744</v>
      </c>
      <c r="J365" s="155" t="s">
        <v>2752</v>
      </c>
      <c r="K365" s="155" t="s">
        <v>2753</v>
      </c>
      <c r="L365" s="156">
        <v>32.99</v>
      </c>
      <c r="M365" s="157">
        <v>32.99</v>
      </c>
      <c r="N365" s="156">
        <v>0</v>
      </c>
      <c r="O365" s="157">
        <v>0</v>
      </c>
      <c r="P365" s="158">
        <v>0</v>
      </c>
      <c r="Q365" s="146" t="s">
        <v>2748</v>
      </c>
      <c r="R365" s="159"/>
      <c r="S365" s="146"/>
      <c r="T365" s="153" t="str">
        <f t="shared" si="67"/>
        <v>C2P23AE</v>
      </c>
      <c r="U365" s="153" t="str">
        <f t="shared" si="67"/>
        <v>934XL</v>
      </c>
      <c r="V365" s="153" t="str">
        <f t="shared" si="60"/>
        <v>1N</v>
      </c>
      <c r="W365" s="153" t="str">
        <f t="shared" si="61"/>
        <v>HP 934XL originele high-capacity zwarte inktcartridge</v>
      </c>
      <c r="X365" s="153" t="str">
        <f t="shared" si="62"/>
        <v>HP Officejet Pro 6230 e-printer, 6830 e-AiO</v>
      </c>
      <c r="Y365" s="155" t="str">
        <f t="shared" si="68"/>
        <v>888182034590</v>
      </c>
      <c r="Z365" s="155" t="str">
        <f t="shared" si="68"/>
        <v>888182031681</v>
      </c>
      <c r="AA365" s="156">
        <f t="shared" si="64"/>
        <v>32.99</v>
      </c>
      <c r="AB365" s="157">
        <f t="shared" si="65"/>
        <v>32.99</v>
      </c>
      <c r="AC365" s="158">
        <f t="shared" si="66"/>
        <v>0</v>
      </c>
      <c r="AE365" s="90" t="s">
        <v>819</v>
      </c>
      <c r="AF365" s="90" t="s">
        <v>819</v>
      </c>
      <c r="AG365" s="160" t="s">
        <v>807</v>
      </c>
      <c r="AH365" s="90" t="s">
        <v>820</v>
      </c>
      <c r="AI365" s="90" t="s">
        <v>819</v>
      </c>
      <c r="AJ365" s="89"/>
      <c r="AK365" s="89"/>
    </row>
    <row r="366" spans="1:37" ht="14.25" customHeight="1">
      <c r="A366" s="154">
        <f t="shared" si="69"/>
        <v>356</v>
      </c>
      <c r="B366" s="153" t="s">
        <v>2754</v>
      </c>
      <c r="C366" s="153" t="s">
        <v>2755</v>
      </c>
      <c r="D366" s="153" t="s">
        <v>2755</v>
      </c>
      <c r="E366" s="153" t="s">
        <v>1905</v>
      </c>
      <c r="F366" s="153" t="s">
        <v>2756</v>
      </c>
      <c r="G366" s="153" t="s">
        <v>2757</v>
      </c>
      <c r="H366" s="153" t="s">
        <v>2758</v>
      </c>
      <c r="I366" s="153" t="s">
        <v>2744</v>
      </c>
      <c r="J366" s="155" t="s">
        <v>2759</v>
      </c>
      <c r="K366" s="155" t="s">
        <v>2760</v>
      </c>
      <c r="L366" s="156">
        <v>14.99</v>
      </c>
      <c r="M366" s="157">
        <v>14.99</v>
      </c>
      <c r="N366" s="156">
        <v>0</v>
      </c>
      <c r="O366" s="157">
        <v>0</v>
      </c>
      <c r="P366" s="158">
        <v>0</v>
      </c>
      <c r="Q366" s="146" t="s">
        <v>2755</v>
      </c>
      <c r="R366" s="159"/>
      <c r="S366" s="146"/>
      <c r="T366" s="153" t="str">
        <f t="shared" si="67"/>
        <v>C2P20AE</v>
      </c>
      <c r="U366" s="153" t="str">
        <f t="shared" si="67"/>
        <v>935</v>
      </c>
      <c r="V366" s="153" t="str">
        <f t="shared" si="60"/>
        <v>1N</v>
      </c>
      <c r="W366" s="153" t="str">
        <f t="shared" si="61"/>
        <v>HP 935 originele cyaan inktcartridge</v>
      </c>
      <c r="X366" s="153" t="str">
        <f t="shared" si="62"/>
        <v>HP Officejet Pro 6230 e-printer, 6830 e-AiO</v>
      </c>
      <c r="Y366" s="155" t="str">
        <f t="shared" si="68"/>
        <v>888793177808</v>
      </c>
      <c r="Z366" s="155" t="str">
        <f t="shared" si="68"/>
        <v>888793177822</v>
      </c>
      <c r="AA366" s="156">
        <f t="shared" si="64"/>
        <v>14.99</v>
      </c>
      <c r="AB366" s="157">
        <f t="shared" si="65"/>
        <v>14.99</v>
      </c>
      <c r="AC366" s="158">
        <f t="shared" si="66"/>
        <v>0</v>
      </c>
      <c r="AE366" s="90" t="s">
        <v>819</v>
      </c>
      <c r="AF366" s="90" t="s">
        <v>819</v>
      </c>
      <c r="AG366" s="160" t="s">
        <v>807</v>
      </c>
      <c r="AH366" s="90" t="s">
        <v>820</v>
      </c>
      <c r="AI366" s="90" t="s">
        <v>819</v>
      </c>
      <c r="AJ366" s="89"/>
      <c r="AK366" s="89"/>
    </row>
    <row r="367" spans="1:37" ht="14.25" customHeight="1">
      <c r="A367" s="154">
        <f t="shared" si="69"/>
        <v>357</v>
      </c>
      <c r="B367" s="153" t="s">
        <v>2761</v>
      </c>
      <c r="C367" s="153" t="s">
        <v>2755</v>
      </c>
      <c r="D367" s="153" t="s">
        <v>2755</v>
      </c>
      <c r="E367" s="153" t="s">
        <v>1905</v>
      </c>
      <c r="F367" s="153" t="s">
        <v>2762</v>
      </c>
      <c r="G367" s="153" t="s">
        <v>2763</v>
      </c>
      <c r="H367" s="153" t="s">
        <v>2764</v>
      </c>
      <c r="I367" s="153" t="s">
        <v>2744</v>
      </c>
      <c r="J367" s="155" t="s">
        <v>2765</v>
      </c>
      <c r="K367" s="155" t="s">
        <v>2766</v>
      </c>
      <c r="L367" s="156">
        <v>14.99</v>
      </c>
      <c r="M367" s="157">
        <v>14.99</v>
      </c>
      <c r="N367" s="156">
        <v>0</v>
      </c>
      <c r="O367" s="157">
        <v>0</v>
      </c>
      <c r="P367" s="158">
        <v>0</v>
      </c>
      <c r="Q367" s="146" t="s">
        <v>2755</v>
      </c>
      <c r="R367" s="159"/>
      <c r="S367" s="146"/>
      <c r="T367" s="153" t="str">
        <f t="shared" ref="T367:U398" si="70">B367</f>
        <v>C2P21AE</v>
      </c>
      <c r="U367" s="153" t="str">
        <f t="shared" si="70"/>
        <v>935</v>
      </c>
      <c r="V367" s="153" t="str">
        <f t="shared" ref="V367:V398" si="71">E367</f>
        <v>1N</v>
      </c>
      <c r="W367" s="153" t="str">
        <f t="shared" ref="W367:W398" si="72">INDEX($B:$H,MATCH($T367,$B:$B,0),MATCH($U$9,$B$14:$H$14,0))</f>
        <v>HP 935 originele magenta inktcartridge</v>
      </c>
      <c r="X367" s="153" t="str">
        <f t="shared" ref="X367:X398" si="73">VLOOKUP($T367,$B:$I,8,0)</f>
        <v>HP Officejet Pro 6230 e-printer, 6830 e-AiO</v>
      </c>
      <c r="Y367" s="155" t="str">
        <f t="shared" ref="Y367:Z398" si="74">J367</f>
        <v>888793177846</v>
      </c>
      <c r="Z367" s="155" t="str">
        <f t="shared" si="74"/>
        <v>888793177860</v>
      </c>
      <c r="AA367" s="156">
        <f t="shared" ref="AA367:AA398" si="75">INDEX($B:$P,MATCH($T367,$B:$B,0),MATCH($U$10,$B$11:$P$11,0))</f>
        <v>14.99</v>
      </c>
      <c r="AB367" s="157">
        <f t="shared" ref="AB367:AB398" si="76">INDEX($B:$P,MATCH($T367,$B:$B,0),MATCH($U$10&amp;2,$B$11:$P$11,0))</f>
        <v>14.99</v>
      </c>
      <c r="AC367" s="158">
        <f t="shared" ref="AC367:AC398" si="77">IFERROR(IF($AA367=0,"n/a",$AA367/$AB367-1),"0.0%")</f>
        <v>0</v>
      </c>
      <c r="AE367" s="90" t="s">
        <v>819</v>
      </c>
      <c r="AF367" s="90" t="s">
        <v>819</v>
      </c>
      <c r="AG367" s="160" t="s">
        <v>807</v>
      </c>
      <c r="AH367" s="90" t="s">
        <v>820</v>
      </c>
      <c r="AI367" s="90" t="s">
        <v>819</v>
      </c>
      <c r="AJ367" s="89"/>
      <c r="AK367" s="89"/>
    </row>
    <row r="368" spans="1:37" ht="14.25" customHeight="1">
      <c r="A368" s="154">
        <f t="shared" si="69"/>
        <v>358</v>
      </c>
      <c r="B368" s="153" t="s">
        <v>2767</v>
      </c>
      <c r="C368" s="153" t="s">
        <v>2755</v>
      </c>
      <c r="D368" s="153" t="s">
        <v>2755</v>
      </c>
      <c r="E368" s="153" t="s">
        <v>1905</v>
      </c>
      <c r="F368" s="153" t="s">
        <v>2768</v>
      </c>
      <c r="G368" s="153" t="s">
        <v>2769</v>
      </c>
      <c r="H368" s="153" t="s">
        <v>2770</v>
      </c>
      <c r="I368" s="153" t="s">
        <v>2744</v>
      </c>
      <c r="J368" s="155" t="s">
        <v>2771</v>
      </c>
      <c r="K368" s="155" t="s">
        <v>2772</v>
      </c>
      <c r="L368" s="156">
        <v>14.99</v>
      </c>
      <c r="M368" s="157">
        <v>14.99</v>
      </c>
      <c r="N368" s="156">
        <v>0</v>
      </c>
      <c r="O368" s="157">
        <v>0</v>
      </c>
      <c r="P368" s="158">
        <v>0</v>
      </c>
      <c r="Q368" s="146" t="s">
        <v>2755</v>
      </c>
      <c r="R368" s="159"/>
      <c r="S368" s="146"/>
      <c r="T368" s="153" t="str">
        <f t="shared" si="70"/>
        <v>C2P22AE</v>
      </c>
      <c r="U368" s="153" t="str">
        <f t="shared" si="70"/>
        <v>935</v>
      </c>
      <c r="V368" s="153" t="str">
        <f t="shared" si="71"/>
        <v>1N</v>
      </c>
      <c r="W368" s="153" t="str">
        <f t="shared" si="72"/>
        <v>HP 935 originele gele inktcartridge</v>
      </c>
      <c r="X368" s="153" t="str">
        <f t="shared" si="73"/>
        <v>HP Officejet Pro 6230 e-printer, 6830 e-AiO</v>
      </c>
      <c r="Y368" s="155" t="str">
        <f t="shared" si="74"/>
        <v>888793177884</v>
      </c>
      <c r="Z368" s="155" t="str">
        <f t="shared" si="74"/>
        <v>888793177907</v>
      </c>
      <c r="AA368" s="156">
        <f t="shared" si="75"/>
        <v>14.99</v>
      </c>
      <c r="AB368" s="157">
        <f t="shared" si="76"/>
        <v>14.99</v>
      </c>
      <c r="AC368" s="158">
        <f t="shared" si="77"/>
        <v>0</v>
      </c>
      <c r="AE368" s="90" t="s">
        <v>819</v>
      </c>
      <c r="AF368" s="90" t="s">
        <v>819</v>
      </c>
      <c r="AG368" s="160" t="s">
        <v>807</v>
      </c>
      <c r="AH368" s="90" t="s">
        <v>820</v>
      </c>
      <c r="AI368" s="90" t="s">
        <v>819</v>
      </c>
      <c r="AJ368" s="89"/>
      <c r="AK368" s="89"/>
    </row>
    <row r="369" spans="1:37" ht="14.25" customHeight="1">
      <c r="A369" s="154">
        <f t="shared" si="69"/>
        <v>359</v>
      </c>
      <c r="B369" s="153" t="s">
        <v>2773</v>
      </c>
      <c r="C369" s="153" t="s">
        <v>2774</v>
      </c>
      <c r="D369" s="153" t="s">
        <v>2755</v>
      </c>
      <c r="E369" s="153" t="s">
        <v>1905</v>
      </c>
      <c r="F369" s="153" t="s">
        <v>2775</v>
      </c>
      <c r="G369" s="153" t="s">
        <v>2776</v>
      </c>
      <c r="H369" s="153" t="s">
        <v>2777</v>
      </c>
      <c r="I369" s="153" t="s">
        <v>2744</v>
      </c>
      <c r="J369" s="155" t="s">
        <v>2778</v>
      </c>
      <c r="K369" s="155" t="s">
        <v>2779</v>
      </c>
      <c r="L369" s="156">
        <v>18.989999999999998</v>
      </c>
      <c r="M369" s="157">
        <v>18.989999999999998</v>
      </c>
      <c r="N369" s="156">
        <v>0</v>
      </c>
      <c r="O369" s="157">
        <v>0</v>
      </c>
      <c r="P369" s="158">
        <v>0</v>
      </c>
      <c r="Q369" s="146" t="s">
        <v>2774</v>
      </c>
      <c r="R369" s="159"/>
      <c r="S369" s="146"/>
      <c r="T369" s="153" t="str">
        <f t="shared" si="70"/>
        <v>C2P24AE</v>
      </c>
      <c r="U369" s="153" t="str">
        <f t="shared" si="70"/>
        <v>935XL</v>
      </c>
      <c r="V369" s="153" t="str">
        <f t="shared" si="71"/>
        <v>1N</v>
      </c>
      <c r="W369" s="153" t="str">
        <f t="shared" si="72"/>
        <v>HP 935XL originele high-capacity cyaan inktcartridge</v>
      </c>
      <c r="X369" s="153" t="str">
        <f t="shared" si="73"/>
        <v>HP Officejet Pro 6230 e-printer, 6830 e-AiO</v>
      </c>
      <c r="Y369" s="155" t="str">
        <f t="shared" si="74"/>
        <v>888182034613</v>
      </c>
      <c r="Z369" s="155" t="str">
        <f t="shared" si="74"/>
        <v>888182031704</v>
      </c>
      <c r="AA369" s="156">
        <f t="shared" si="75"/>
        <v>18.989999999999998</v>
      </c>
      <c r="AB369" s="157">
        <f t="shared" si="76"/>
        <v>18.989999999999998</v>
      </c>
      <c r="AC369" s="158">
        <f t="shared" si="77"/>
        <v>0</v>
      </c>
      <c r="AE369" s="90" t="s">
        <v>819</v>
      </c>
      <c r="AF369" s="90" t="s">
        <v>819</v>
      </c>
      <c r="AG369" s="160" t="s">
        <v>807</v>
      </c>
      <c r="AH369" s="90" t="s">
        <v>820</v>
      </c>
      <c r="AI369" s="90" t="s">
        <v>819</v>
      </c>
      <c r="AJ369" s="89"/>
      <c r="AK369" s="89"/>
    </row>
    <row r="370" spans="1:37" ht="14.25" customHeight="1">
      <c r="A370" s="154">
        <f t="shared" si="69"/>
        <v>360</v>
      </c>
      <c r="B370" s="153" t="s">
        <v>2780</v>
      </c>
      <c r="C370" s="153" t="s">
        <v>2774</v>
      </c>
      <c r="D370" s="153" t="s">
        <v>2755</v>
      </c>
      <c r="E370" s="153" t="s">
        <v>1905</v>
      </c>
      <c r="F370" s="153" t="s">
        <v>2781</v>
      </c>
      <c r="G370" s="153" t="s">
        <v>2782</v>
      </c>
      <c r="H370" s="153" t="s">
        <v>2783</v>
      </c>
      <c r="I370" s="153" t="s">
        <v>2744</v>
      </c>
      <c r="J370" s="155" t="s">
        <v>2784</v>
      </c>
      <c r="K370" s="155" t="s">
        <v>2785</v>
      </c>
      <c r="L370" s="156">
        <v>18.989999999999998</v>
      </c>
      <c r="M370" s="157">
        <v>18.989999999999998</v>
      </c>
      <c r="N370" s="156">
        <v>0</v>
      </c>
      <c r="O370" s="157">
        <v>0</v>
      </c>
      <c r="P370" s="158">
        <v>0</v>
      </c>
      <c r="Q370" s="146" t="s">
        <v>2774</v>
      </c>
      <c r="R370" s="159"/>
      <c r="S370" s="146"/>
      <c r="T370" s="153" t="str">
        <f t="shared" si="70"/>
        <v>C2P25AE</v>
      </c>
      <c r="U370" s="153" t="str">
        <f t="shared" si="70"/>
        <v>935XL</v>
      </c>
      <c r="V370" s="153" t="str">
        <f t="shared" si="71"/>
        <v>1N</v>
      </c>
      <c r="W370" s="153" t="str">
        <f t="shared" si="72"/>
        <v>HP 935XL originele high-capacity magenta inktcartridge</v>
      </c>
      <c r="X370" s="153" t="str">
        <f t="shared" si="73"/>
        <v>HP Officejet Pro 6230 e-printer, 6830 e-AiO</v>
      </c>
      <c r="Y370" s="155" t="str">
        <f t="shared" si="74"/>
        <v>888182034637</v>
      </c>
      <c r="Z370" s="155" t="str">
        <f t="shared" si="74"/>
        <v>888182031728</v>
      </c>
      <c r="AA370" s="156">
        <f t="shared" si="75"/>
        <v>18.989999999999998</v>
      </c>
      <c r="AB370" s="157">
        <f t="shared" si="76"/>
        <v>18.989999999999998</v>
      </c>
      <c r="AC370" s="158">
        <f t="shared" si="77"/>
        <v>0</v>
      </c>
      <c r="AE370" s="90" t="s">
        <v>819</v>
      </c>
      <c r="AF370" s="90" t="s">
        <v>819</v>
      </c>
      <c r="AG370" s="160" t="s">
        <v>807</v>
      </c>
      <c r="AH370" s="90" t="s">
        <v>820</v>
      </c>
      <c r="AI370" s="90" t="s">
        <v>819</v>
      </c>
      <c r="AJ370" s="89"/>
      <c r="AK370" s="89"/>
    </row>
    <row r="371" spans="1:37" ht="14.25" customHeight="1">
      <c r="A371" s="154">
        <f t="shared" si="69"/>
        <v>361</v>
      </c>
      <c r="B371" s="153" t="s">
        <v>2786</v>
      </c>
      <c r="C371" s="153" t="s">
        <v>2774</v>
      </c>
      <c r="D371" s="153" t="s">
        <v>2755</v>
      </c>
      <c r="E371" s="153" t="s">
        <v>1905</v>
      </c>
      <c r="F371" s="153" t="s">
        <v>2787</v>
      </c>
      <c r="G371" s="153" t="s">
        <v>2788</v>
      </c>
      <c r="H371" s="153" t="s">
        <v>2789</v>
      </c>
      <c r="I371" s="153" t="s">
        <v>2744</v>
      </c>
      <c r="J371" s="155" t="s">
        <v>2790</v>
      </c>
      <c r="K371" s="155" t="s">
        <v>2791</v>
      </c>
      <c r="L371" s="156">
        <v>18.989999999999998</v>
      </c>
      <c r="M371" s="157">
        <v>18.989999999999998</v>
      </c>
      <c r="N371" s="156">
        <v>0</v>
      </c>
      <c r="O371" s="157">
        <v>0</v>
      </c>
      <c r="P371" s="158">
        <v>0</v>
      </c>
      <c r="Q371" s="146" t="s">
        <v>2774</v>
      </c>
      <c r="R371" s="159"/>
      <c r="S371" s="146"/>
      <c r="T371" s="153" t="str">
        <f t="shared" si="70"/>
        <v>C2P26AE</v>
      </c>
      <c r="U371" s="153" t="str">
        <f t="shared" si="70"/>
        <v>935XL</v>
      </c>
      <c r="V371" s="153" t="str">
        <f t="shared" si="71"/>
        <v>1N</v>
      </c>
      <c r="W371" s="153" t="str">
        <f t="shared" si="72"/>
        <v>HP 935XL originele high-capacity gele inktcartridge</v>
      </c>
      <c r="X371" s="153" t="str">
        <f t="shared" si="73"/>
        <v>HP Officejet Pro 6230 e-printer, 6830 e-AiO</v>
      </c>
      <c r="Y371" s="155" t="str">
        <f t="shared" si="74"/>
        <v>888182034651</v>
      </c>
      <c r="Z371" s="155" t="str">
        <f t="shared" si="74"/>
        <v>888182031742</v>
      </c>
      <c r="AA371" s="156">
        <f t="shared" si="75"/>
        <v>18.989999999999998</v>
      </c>
      <c r="AB371" s="157">
        <f t="shared" si="76"/>
        <v>18.989999999999998</v>
      </c>
      <c r="AC371" s="158">
        <f t="shared" si="77"/>
        <v>0</v>
      </c>
      <c r="AE371" s="90" t="s">
        <v>819</v>
      </c>
      <c r="AF371" s="90" t="s">
        <v>819</v>
      </c>
      <c r="AG371" s="160" t="s">
        <v>807</v>
      </c>
      <c r="AH371" s="90" t="s">
        <v>820</v>
      </c>
      <c r="AI371" s="90" t="s">
        <v>819</v>
      </c>
      <c r="AJ371" s="89"/>
      <c r="AK371" s="89"/>
    </row>
    <row r="372" spans="1:37" ht="14.25" customHeight="1">
      <c r="A372" s="154">
        <f t="shared" si="69"/>
        <v>362</v>
      </c>
      <c r="B372" s="153" t="s">
        <v>2792</v>
      </c>
      <c r="C372" s="153" t="s">
        <v>2793</v>
      </c>
      <c r="D372" s="153" t="s">
        <v>2794</v>
      </c>
      <c r="E372" s="153" t="s">
        <v>1905</v>
      </c>
      <c r="F372" s="153" t="s">
        <v>2795</v>
      </c>
      <c r="G372" s="153" t="s">
        <v>2796</v>
      </c>
      <c r="H372" s="153" t="s">
        <v>2797</v>
      </c>
      <c r="I372" s="153" t="s">
        <v>2798</v>
      </c>
      <c r="J372" s="155" t="s">
        <v>2799</v>
      </c>
      <c r="K372" s="155" t="s">
        <v>2800</v>
      </c>
      <c r="L372" s="156">
        <v>108.99</v>
      </c>
      <c r="M372" s="157">
        <v>108.99</v>
      </c>
      <c r="N372" s="156">
        <v>0</v>
      </c>
      <c r="O372" s="157">
        <v>0</v>
      </c>
      <c r="P372" s="158">
        <v>0</v>
      </c>
      <c r="Q372" s="146" t="s">
        <v>2793</v>
      </c>
      <c r="R372" s="159"/>
      <c r="S372" s="146"/>
      <c r="T372" s="153" t="str">
        <f t="shared" si="70"/>
        <v>C2N93AE</v>
      </c>
      <c r="U372" s="153" t="str">
        <f t="shared" si="70"/>
        <v>940XL</v>
      </c>
      <c r="V372" s="153" t="str">
        <f t="shared" si="71"/>
        <v>1N</v>
      </c>
      <c r="W372" s="153" t="str">
        <f t="shared" si="72"/>
        <v>HP 940XL originele high-capacity zwarte/cyaan/magenta/gele inktcartridges, 4-pack</v>
      </c>
      <c r="X372" s="153" t="str">
        <f t="shared" si="73"/>
        <v>HP OFFICEJET 940XL
8000, 8500 series,
8500A, 8500A plus series</v>
      </c>
      <c r="Y372" s="155" t="str">
        <f t="shared" si="74"/>
        <v>887111497345</v>
      </c>
      <c r="Z372" s="155" t="str">
        <f t="shared" si="74"/>
        <v>887111497369</v>
      </c>
      <c r="AA372" s="156">
        <f t="shared" si="75"/>
        <v>108.99</v>
      </c>
      <c r="AB372" s="157">
        <f t="shared" si="76"/>
        <v>108.99</v>
      </c>
      <c r="AC372" s="158">
        <f t="shared" si="77"/>
        <v>0</v>
      </c>
      <c r="AE372" s="90" t="s">
        <v>819</v>
      </c>
      <c r="AF372" s="90" t="s">
        <v>819</v>
      </c>
      <c r="AG372" s="160" t="s">
        <v>807</v>
      </c>
      <c r="AH372" s="90" t="s">
        <v>820</v>
      </c>
      <c r="AI372" s="90" t="s">
        <v>819</v>
      </c>
      <c r="AJ372" s="89"/>
      <c r="AK372" s="89"/>
    </row>
    <row r="373" spans="1:37" ht="14.25" customHeight="1">
      <c r="A373" s="154">
        <f t="shared" si="69"/>
        <v>363</v>
      </c>
      <c r="B373" s="153" t="s">
        <v>2801</v>
      </c>
      <c r="C373" s="153" t="s">
        <v>2794</v>
      </c>
      <c r="D373" s="153" t="s">
        <v>2794</v>
      </c>
      <c r="E373" s="153" t="s">
        <v>1905</v>
      </c>
      <c r="F373" s="153" t="s">
        <v>2802</v>
      </c>
      <c r="G373" s="153" t="s">
        <v>2803</v>
      </c>
      <c r="H373" s="153" t="s">
        <v>2804</v>
      </c>
      <c r="I373" s="153" t="s">
        <v>2805</v>
      </c>
      <c r="J373" s="155" t="s">
        <v>2806</v>
      </c>
      <c r="K373" s="155" t="s">
        <v>761</v>
      </c>
      <c r="L373" s="156">
        <v>69.989999999999995</v>
      </c>
      <c r="M373" s="157">
        <v>69.989999999999995</v>
      </c>
      <c r="N373" s="156">
        <v>0</v>
      </c>
      <c r="O373" s="157">
        <v>0</v>
      </c>
      <c r="P373" s="158">
        <v>0</v>
      </c>
      <c r="Q373" s="146" t="s">
        <v>2794</v>
      </c>
      <c r="R373" s="159"/>
      <c r="S373" s="146"/>
      <c r="T373" s="153" t="str">
        <f t="shared" si="70"/>
        <v>C4900A</v>
      </c>
      <c r="U373" s="153" t="str">
        <f t="shared" si="70"/>
        <v>940</v>
      </c>
      <c r="V373" s="153" t="str">
        <f t="shared" si="71"/>
        <v>1N</v>
      </c>
      <c r="W373" s="153" t="str">
        <f t="shared" si="72"/>
        <v>HP 940 zwarte en gele originele printkop</v>
      </c>
      <c r="X373" s="153" t="str">
        <f t="shared" si="73"/>
        <v>HP OfficeJet 8500, 8000</v>
      </c>
      <c r="Y373" s="155" t="str">
        <f t="shared" si="74"/>
        <v>884420567530</v>
      </c>
      <c r="Z373" s="155" t="str">
        <f t="shared" si="74"/>
        <v/>
      </c>
      <c r="AA373" s="156">
        <f t="shared" si="75"/>
        <v>69.989999999999995</v>
      </c>
      <c r="AB373" s="157">
        <f t="shared" si="76"/>
        <v>69.989999999999995</v>
      </c>
      <c r="AC373" s="158">
        <f t="shared" si="77"/>
        <v>0</v>
      </c>
      <c r="AE373" s="90" t="s">
        <v>819</v>
      </c>
      <c r="AF373" s="90" t="s">
        <v>819</v>
      </c>
      <c r="AG373" s="160" t="s">
        <v>807</v>
      </c>
      <c r="AH373" s="90" t="s">
        <v>820</v>
      </c>
      <c r="AI373" s="90" t="s">
        <v>819</v>
      </c>
      <c r="AJ373" s="89"/>
      <c r="AK373" s="89"/>
    </row>
    <row r="374" spans="1:37" ht="14.25" customHeight="1">
      <c r="A374" s="154">
        <f t="shared" si="69"/>
        <v>364</v>
      </c>
      <c r="B374" s="153" t="s">
        <v>2807</v>
      </c>
      <c r="C374" s="153" t="s">
        <v>2794</v>
      </c>
      <c r="D374" s="153" t="s">
        <v>2794</v>
      </c>
      <c r="E374" s="153" t="s">
        <v>1905</v>
      </c>
      <c r="F374" s="153" t="s">
        <v>2808</v>
      </c>
      <c r="G374" s="153" t="s">
        <v>2809</v>
      </c>
      <c r="H374" s="153" t="s">
        <v>2810</v>
      </c>
      <c r="I374" s="153" t="s">
        <v>2805</v>
      </c>
      <c r="J374" s="155" t="s">
        <v>2811</v>
      </c>
      <c r="K374" s="155" t="s">
        <v>761</v>
      </c>
      <c r="L374" s="156">
        <v>69.989999999999995</v>
      </c>
      <c r="M374" s="157">
        <v>69.989999999999995</v>
      </c>
      <c r="N374" s="156">
        <v>0</v>
      </c>
      <c r="O374" s="157">
        <v>0</v>
      </c>
      <c r="P374" s="158">
        <v>0</v>
      </c>
      <c r="Q374" s="146" t="s">
        <v>2794</v>
      </c>
      <c r="R374" s="159"/>
      <c r="S374" s="146"/>
      <c r="T374" s="153" t="str">
        <f t="shared" si="70"/>
        <v>C4901A</v>
      </c>
      <c r="U374" s="153" t="str">
        <f t="shared" si="70"/>
        <v>940</v>
      </c>
      <c r="V374" s="153" t="str">
        <f t="shared" si="71"/>
        <v>1N</v>
      </c>
      <c r="W374" s="153" t="str">
        <f t="shared" si="72"/>
        <v>HP 940 magenta en cyaan originele printkop</v>
      </c>
      <c r="X374" s="153" t="str">
        <f t="shared" si="73"/>
        <v>HP OfficeJet 8500, 8000</v>
      </c>
      <c r="Y374" s="155" t="str">
        <f t="shared" si="74"/>
        <v>884420567523</v>
      </c>
      <c r="Z374" s="155" t="str">
        <f t="shared" si="74"/>
        <v/>
      </c>
      <c r="AA374" s="156">
        <f t="shared" si="75"/>
        <v>69.989999999999995</v>
      </c>
      <c r="AB374" s="157">
        <f t="shared" si="76"/>
        <v>69.989999999999995</v>
      </c>
      <c r="AC374" s="158">
        <f t="shared" si="77"/>
        <v>0</v>
      </c>
      <c r="AE374" s="90" t="s">
        <v>819</v>
      </c>
      <c r="AF374" s="90" t="s">
        <v>819</v>
      </c>
      <c r="AG374" s="160" t="s">
        <v>807</v>
      </c>
      <c r="AH374" s="90" t="s">
        <v>820</v>
      </c>
      <c r="AI374" s="90" t="s">
        <v>819</v>
      </c>
      <c r="AJ374" s="89"/>
      <c r="AK374" s="89"/>
    </row>
    <row r="375" spans="1:37" ht="14.25" customHeight="1">
      <c r="A375" s="154">
        <f t="shared" si="69"/>
        <v>365</v>
      </c>
      <c r="B375" s="153" t="s">
        <v>2812</v>
      </c>
      <c r="C375" s="153" t="s">
        <v>2794</v>
      </c>
      <c r="D375" s="153" t="s">
        <v>2794</v>
      </c>
      <c r="E375" s="153" t="s">
        <v>1905</v>
      </c>
      <c r="F375" s="153" t="s">
        <v>2813</v>
      </c>
      <c r="G375" s="153" t="s">
        <v>2814</v>
      </c>
      <c r="H375" s="153" t="s">
        <v>2815</v>
      </c>
      <c r="I375" s="153" t="s">
        <v>2805</v>
      </c>
      <c r="J375" s="155" t="s">
        <v>2816</v>
      </c>
      <c r="K375" s="155" t="s">
        <v>2817</v>
      </c>
      <c r="L375" s="156">
        <v>32.99</v>
      </c>
      <c r="M375" s="157">
        <v>32.99</v>
      </c>
      <c r="N375" s="156">
        <v>0</v>
      </c>
      <c r="O375" s="157">
        <v>0</v>
      </c>
      <c r="P375" s="158">
        <v>0</v>
      </c>
      <c r="Q375" s="146" t="s">
        <v>2794</v>
      </c>
      <c r="R375" s="159"/>
      <c r="S375" s="146"/>
      <c r="T375" s="153" t="str">
        <f t="shared" si="70"/>
        <v>C4902AE</v>
      </c>
      <c r="U375" s="153" t="str">
        <f t="shared" si="70"/>
        <v>940</v>
      </c>
      <c r="V375" s="153" t="str">
        <f t="shared" si="71"/>
        <v>1N</v>
      </c>
      <c r="W375" s="153" t="str">
        <f t="shared" si="72"/>
        <v>HP 940 originele zwarte inktcartridge</v>
      </c>
      <c r="X375" s="153" t="str">
        <f t="shared" si="73"/>
        <v>HP OfficeJet 8500, 8000</v>
      </c>
      <c r="Y375" s="155" t="str">
        <f t="shared" si="74"/>
        <v>884420689744</v>
      </c>
      <c r="Z375" s="155" t="str">
        <f t="shared" si="74"/>
        <v>884962546154</v>
      </c>
      <c r="AA375" s="156">
        <f t="shared" si="75"/>
        <v>32.99</v>
      </c>
      <c r="AB375" s="157">
        <f t="shared" si="76"/>
        <v>32.99</v>
      </c>
      <c r="AC375" s="158">
        <f t="shared" si="77"/>
        <v>0</v>
      </c>
      <c r="AE375" s="90" t="s">
        <v>819</v>
      </c>
      <c r="AF375" s="90" t="s">
        <v>819</v>
      </c>
      <c r="AG375" s="160" t="s">
        <v>807</v>
      </c>
      <c r="AH375" s="90" t="s">
        <v>820</v>
      </c>
      <c r="AI375" s="90" t="s">
        <v>819</v>
      </c>
      <c r="AJ375" s="89"/>
      <c r="AK375" s="89"/>
    </row>
    <row r="376" spans="1:37" ht="14.25" customHeight="1">
      <c r="A376" s="154">
        <f t="shared" si="69"/>
        <v>366</v>
      </c>
      <c r="B376" s="153" t="s">
        <v>2818</v>
      </c>
      <c r="C376" s="153" t="s">
        <v>2793</v>
      </c>
      <c r="D376" s="153" t="s">
        <v>2794</v>
      </c>
      <c r="E376" s="153" t="s">
        <v>1905</v>
      </c>
      <c r="F376" s="153" t="s">
        <v>2819</v>
      </c>
      <c r="G376" s="153" t="s">
        <v>2820</v>
      </c>
      <c r="H376" s="153" t="s">
        <v>2821</v>
      </c>
      <c r="I376" s="153" t="s">
        <v>2805</v>
      </c>
      <c r="J376" s="155" t="s">
        <v>2822</v>
      </c>
      <c r="K376" s="155" t="s">
        <v>2823</v>
      </c>
      <c r="L376" s="156">
        <v>42.99</v>
      </c>
      <c r="M376" s="157">
        <v>42.99</v>
      </c>
      <c r="N376" s="156">
        <v>0</v>
      </c>
      <c r="O376" s="157">
        <v>0</v>
      </c>
      <c r="P376" s="158">
        <v>0</v>
      </c>
      <c r="Q376" s="146" t="s">
        <v>2793</v>
      </c>
      <c r="R376" s="159"/>
      <c r="S376" s="146"/>
      <c r="T376" s="153" t="str">
        <f t="shared" si="70"/>
        <v>C4906AE</v>
      </c>
      <c r="U376" s="153" t="str">
        <f t="shared" si="70"/>
        <v>940XL</v>
      </c>
      <c r="V376" s="153" t="str">
        <f t="shared" si="71"/>
        <v>1N</v>
      </c>
      <c r="W376" s="153" t="str">
        <f t="shared" si="72"/>
        <v>HP 940XL originele high-capacity zwarte inktcartridge</v>
      </c>
      <c r="X376" s="153" t="str">
        <f t="shared" si="73"/>
        <v>HP OfficeJet 8500, 8000</v>
      </c>
      <c r="Y376" s="155" t="str">
        <f t="shared" si="74"/>
        <v>884420689751</v>
      </c>
      <c r="Z376" s="155" t="str">
        <f t="shared" si="74"/>
        <v>884962546161</v>
      </c>
      <c r="AA376" s="156">
        <f t="shared" si="75"/>
        <v>42.99</v>
      </c>
      <c r="AB376" s="157">
        <f t="shared" si="76"/>
        <v>42.99</v>
      </c>
      <c r="AC376" s="158">
        <f t="shared" si="77"/>
        <v>0</v>
      </c>
      <c r="AE376" s="90" t="s">
        <v>819</v>
      </c>
      <c r="AF376" s="90" t="s">
        <v>819</v>
      </c>
      <c r="AG376" s="160" t="s">
        <v>807</v>
      </c>
      <c r="AH376" s="90" t="s">
        <v>820</v>
      </c>
      <c r="AI376" s="90" t="s">
        <v>819</v>
      </c>
      <c r="AJ376" s="89"/>
      <c r="AK376" s="89"/>
    </row>
    <row r="377" spans="1:37" ht="14.25" customHeight="1">
      <c r="A377" s="154">
        <f t="shared" si="69"/>
        <v>367</v>
      </c>
      <c r="B377" s="153" t="s">
        <v>2824</v>
      </c>
      <c r="C377" s="153" t="s">
        <v>2793</v>
      </c>
      <c r="D377" s="153" t="s">
        <v>2794</v>
      </c>
      <c r="E377" s="153" t="s">
        <v>1905</v>
      </c>
      <c r="F377" s="153" t="s">
        <v>2825</v>
      </c>
      <c r="G377" s="153" t="s">
        <v>2826</v>
      </c>
      <c r="H377" s="153" t="s">
        <v>2827</v>
      </c>
      <c r="I377" s="153" t="s">
        <v>2805</v>
      </c>
      <c r="J377" s="155" t="s">
        <v>2828</v>
      </c>
      <c r="K377" s="155" t="s">
        <v>2829</v>
      </c>
      <c r="L377" s="156">
        <v>29.99</v>
      </c>
      <c r="M377" s="157">
        <v>29.99</v>
      </c>
      <c r="N377" s="156">
        <v>0</v>
      </c>
      <c r="O377" s="157">
        <v>0</v>
      </c>
      <c r="P377" s="158">
        <v>0</v>
      </c>
      <c r="Q377" s="146" t="s">
        <v>2793</v>
      </c>
      <c r="R377" s="159"/>
      <c r="S377" s="146"/>
      <c r="T377" s="153" t="str">
        <f t="shared" si="70"/>
        <v>C4907AE</v>
      </c>
      <c r="U377" s="153" t="str">
        <f t="shared" si="70"/>
        <v>940XL</v>
      </c>
      <c r="V377" s="153" t="str">
        <f t="shared" si="71"/>
        <v>1N</v>
      </c>
      <c r="W377" s="153" t="str">
        <f t="shared" si="72"/>
        <v>HP 940XL originele high-capacity cyaan inktcartridge</v>
      </c>
      <c r="X377" s="153" t="str">
        <f t="shared" si="73"/>
        <v>HP OfficeJet 8500, 8000</v>
      </c>
      <c r="Y377" s="155" t="str">
        <f t="shared" si="74"/>
        <v>884420689768</v>
      </c>
      <c r="Z377" s="155" t="str">
        <f t="shared" si="74"/>
        <v>884962546178</v>
      </c>
      <c r="AA377" s="156">
        <f t="shared" si="75"/>
        <v>29.99</v>
      </c>
      <c r="AB377" s="157">
        <f t="shared" si="76"/>
        <v>29.99</v>
      </c>
      <c r="AC377" s="158">
        <f t="shared" si="77"/>
        <v>0</v>
      </c>
      <c r="AE377" s="90" t="s">
        <v>819</v>
      </c>
      <c r="AF377" s="90" t="s">
        <v>819</v>
      </c>
      <c r="AG377" s="160" t="s">
        <v>807</v>
      </c>
      <c r="AH377" s="90" t="s">
        <v>820</v>
      </c>
      <c r="AI377" s="90" t="s">
        <v>819</v>
      </c>
      <c r="AJ377" s="89"/>
      <c r="AK377" s="89"/>
    </row>
    <row r="378" spans="1:37" ht="14.25" customHeight="1">
      <c r="A378" s="154">
        <f t="shared" si="69"/>
        <v>368</v>
      </c>
      <c r="B378" s="153" t="s">
        <v>2830</v>
      </c>
      <c r="C378" s="153" t="s">
        <v>2793</v>
      </c>
      <c r="D378" s="153" t="s">
        <v>2794</v>
      </c>
      <c r="E378" s="153" t="s">
        <v>1905</v>
      </c>
      <c r="F378" s="153" t="s">
        <v>2831</v>
      </c>
      <c r="G378" s="153" t="s">
        <v>2832</v>
      </c>
      <c r="H378" s="153" t="s">
        <v>2833</v>
      </c>
      <c r="I378" s="153" t="s">
        <v>2805</v>
      </c>
      <c r="J378" s="155" t="s">
        <v>2834</v>
      </c>
      <c r="K378" s="155" t="s">
        <v>2835</v>
      </c>
      <c r="L378" s="156">
        <v>29.99</v>
      </c>
      <c r="M378" s="157">
        <v>29.99</v>
      </c>
      <c r="N378" s="156">
        <v>0</v>
      </c>
      <c r="O378" s="157">
        <v>0</v>
      </c>
      <c r="P378" s="158">
        <v>0</v>
      </c>
      <c r="Q378" s="146" t="s">
        <v>2793</v>
      </c>
      <c r="R378" s="159"/>
      <c r="S378" s="146"/>
      <c r="T378" s="153" t="str">
        <f t="shared" si="70"/>
        <v>C4908AE</v>
      </c>
      <c r="U378" s="153" t="str">
        <f t="shared" si="70"/>
        <v>940XL</v>
      </c>
      <c r="V378" s="153" t="str">
        <f t="shared" si="71"/>
        <v>1N</v>
      </c>
      <c r="W378" s="153" t="str">
        <f t="shared" si="72"/>
        <v>HP 940XL originele high-capacity magenta inktcartridge</v>
      </c>
      <c r="X378" s="153" t="str">
        <f t="shared" si="73"/>
        <v>HP OfficeJet 8500, 8000</v>
      </c>
      <c r="Y378" s="155" t="str">
        <f t="shared" si="74"/>
        <v>884420689775</v>
      </c>
      <c r="Z378" s="155" t="str">
        <f t="shared" si="74"/>
        <v>884962546185</v>
      </c>
      <c r="AA378" s="156">
        <f t="shared" si="75"/>
        <v>29.99</v>
      </c>
      <c r="AB378" s="157">
        <f t="shared" si="76"/>
        <v>29.99</v>
      </c>
      <c r="AC378" s="158">
        <f t="shared" si="77"/>
        <v>0</v>
      </c>
      <c r="AE378" s="90" t="s">
        <v>819</v>
      </c>
      <c r="AF378" s="90" t="s">
        <v>819</v>
      </c>
      <c r="AG378" s="160" t="s">
        <v>807</v>
      </c>
      <c r="AH378" s="90" t="s">
        <v>820</v>
      </c>
      <c r="AI378" s="90" t="s">
        <v>819</v>
      </c>
      <c r="AJ378" s="89"/>
      <c r="AK378" s="89"/>
    </row>
    <row r="379" spans="1:37" ht="14.25" customHeight="1">
      <c r="A379" s="154">
        <f t="shared" si="69"/>
        <v>369</v>
      </c>
      <c r="B379" s="153" t="s">
        <v>2836</v>
      </c>
      <c r="C379" s="153" t="s">
        <v>2793</v>
      </c>
      <c r="D379" s="153" t="s">
        <v>2794</v>
      </c>
      <c r="E379" s="153" t="s">
        <v>1905</v>
      </c>
      <c r="F379" s="153" t="s">
        <v>2837</v>
      </c>
      <c r="G379" s="153" t="s">
        <v>2838</v>
      </c>
      <c r="H379" s="153" t="s">
        <v>2839</v>
      </c>
      <c r="I379" s="153" t="s">
        <v>2805</v>
      </c>
      <c r="J379" s="155" t="s">
        <v>2840</v>
      </c>
      <c r="K379" s="155" t="s">
        <v>2841</v>
      </c>
      <c r="L379" s="156">
        <v>29.99</v>
      </c>
      <c r="M379" s="157">
        <v>29.99</v>
      </c>
      <c r="N379" s="156">
        <v>0</v>
      </c>
      <c r="O379" s="157">
        <v>0</v>
      </c>
      <c r="P379" s="158">
        <v>0</v>
      </c>
      <c r="Q379" s="146" t="s">
        <v>2793</v>
      </c>
      <c r="R379" s="159"/>
      <c r="S379" s="146"/>
      <c r="T379" s="153" t="str">
        <f t="shared" si="70"/>
        <v>C4909AE</v>
      </c>
      <c r="U379" s="153" t="str">
        <f t="shared" si="70"/>
        <v>940XL</v>
      </c>
      <c r="V379" s="153" t="str">
        <f t="shared" si="71"/>
        <v>1N</v>
      </c>
      <c r="W379" s="153" t="str">
        <f t="shared" si="72"/>
        <v>HP 940XL originele high-capacity gele inktcartridge</v>
      </c>
      <c r="X379" s="153" t="str">
        <f t="shared" si="73"/>
        <v>HP OfficeJet 8500, 8000</v>
      </c>
      <c r="Y379" s="155" t="str">
        <f t="shared" si="74"/>
        <v>884420689782</v>
      </c>
      <c r="Z379" s="155" t="str">
        <f t="shared" si="74"/>
        <v>884962546192</v>
      </c>
      <c r="AA379" s="156">
        <f t="shared" si="75"/>
        <v>29.99</v>
      </c>
      <c r="AB379" s="157">
        <f t="shared" si="76"/>
        <v>29.99</v>
      </c>
      <c r="AC379" s="158">
        <f t="shared" si="77"/>
        <v>0</v>
      </c>
      <c r="AE379" s="90" t="s">
        <v>819</v>
      </c>
      <c r="AF379" s="90" t="s">
        <v>819</v>
      </c>
      <c r="AG379" s="160" t="s">
        <v>807</v>
      </c>
      <c r="AH379" s="90" t="s">
        <v>820</v>
      </c>
      <c r="AI379" s="90" t="s">
        <v>819</v>
      </c>
      <c r="AJ379" s="89"/>
      <c r="AK379" s="89"/>
    </row>
    <row r="380" spans="1:37" ht="14.25" customHeight="1">
      <c r="A380" s="154">
        <f t="shared" si="69"/>
        <v>370</v>
      </c>
      <c r="B380" s="153" t="s">
        <v>2842</v>
      </c>
      <c r="C380" s="153" t="s">
        <v>2843</v>
      </c>
      <c r="D380" s="153" t="s">
        <v>2844</v>
      </c>
      <c r="E380" s="153" t="s">
        <v>1905</v>
      </c>
      <c r="F380" s="153" t="s">
        <v>2845</v>
      </c>
      <c r="G380" s="153" t="s">
        <v>2846</v>
      </c>
      <c r="H380" s="153" t="s">
        <v>2847</v>
      </c>
      <c r="I380" s="153" t="s">
        <v>2846</v>
      </c>
      <c r="J380" s="155" t="s">
        <v>2848</v>
      </c>
      <c r="K380" s="155" t="s">
        <v>2849</v>
      </c>
      <c r="L380" s="156">
        <v>117.99</v>
      </c>
      <c r="M380" s="157">
        <v>117.99</v>
      </c>
      <c r="N380" s="156">
        <v>0</v>
      </c>
      <c r="O380" s="157">
        <v>0</v>
      </c>
      <c r="P380" s="158">
        <v>0</v>
      </c>
      <c r="Q380" s="146" t="s">
        <v>2850</v>
      </c>
      <c r="R380" s="159"/>
      <c r="S380" s="146"/>
      <c r="T380" s="153" t="str">
        <f t="shared" si="70"/>
        <v>C2P43AE</v>
      </c>
      <c r="U380" s="153" t="str">
        <f t="shared" si="70"/>
        <v>950XL/951XL</v>
      </c>
      <c r="V380" s="153" t="str">
        <f t="shared" si="71"/>
        <v>1N</v>
      </c>
      <c r="W380" s="153" t="str">
        <f t="shared" si="72"/>
        <v>HP 950XL originele zwarte/951XL cyaan/magenta/gele inktcartridges, 4-pack</v>
      </c>
      <c r="X380" s="153" t="str">
        <f t="shared" si="73"/>
        <v>HP 950XL Black/951XL Cyan/Magenta/Yellow 4-pack Original Ink Cartridges</v>
      </c>
      <c r="Y380" s="155" t="str">
        <f t="shared" si="74"/>
        <v>887111884930</v>
      </c>
      <c r="Z380" s="155" t="str">
        <f t="shared" si="74"/>
        <v>887758122976</v>
      </c>
      <c r="AA380" s="156">
        <f t="shared" si="75"/>
        <v>117.99</v>
      </c>
      <c r="AB380" s="157">
        <f t="shared" si="76"/>
        <v>117.99</v>
      </c>
      <c r="AC380" s="158">
        <f t="shared" si="77"/>
        <v>0</v>
      </c>
      <c r="AE380" s="90" t="s">
        <v>819</v>
      </c>
      <c r="AF380" s="90" t="s">
        <v>819</v>
      </c>
      <c r="AG380" s="160" t="s">
        <v>807</v>
      </c>
      <c r="AH380" s="90" t="s">
        <v>2664</v>
      </c>
      <c r="AI380" s="90" t="s">
        <v>819</v>
      </c>
      <c r="AJ380" s="89"/>
      <c r="AK380" s="89"/>
    </row>
    <row r="381" spans="1:37" ht="14.25" customHeight="1">
      <c r="A381" s="154">
        <f t="shared" si="69"/>
        <v>371</v>
      </c>
      <c r="B381" s="153" t="s">
        <v>2851</v>
      </c>
      <c r="C381" s="153" t="s">
        <v>2850</v>
      </c>
      <c r="D381" s="153" t="s">
        <v>2844</v>
      </c>
      <c r="E381" s="153" t="s">
        <v>1905</v>
      </c>
      <c r="F381" s="153" t="s">
        <v>2852</v>
      </c>
      <c r="G381" s="153" t="s">
        <v>2853</v>
      </c>
      <c r="H381" s="153" t="s">
        <v>2854</v>
      </c>
      <c r="I381" s="153" t="s">
        <v>2855</v>
      </c>
      <c r="J381" s="155" t="s">
        <v>761</v>
      </c>
      <c r="K381" s="155" t="s">
        <v>2856</v>
      </c>
      <c r="L381" s="156">
        <v>39.99</v>
      </c>
      <c r="M381" s="157">
        <v>39.99</v>
      </c>
      <c r="N381" s="156">
        <v>0</v>
      </c>
      <c r="O381" s="157">
        <v>0</v>
      </c>
      <c r="P381" s="158">
        <v>0</v>
      </c>
      <c r="Q381" s="146" t="s">
        <v>2850</v>
      </c>
      <c r="R381" s="159"/>
      <c r="S381" s="146"/>
      <c r="T381" s="153" t="str">
        <f t="shared" si="70"/>
        <v>CN045AE</v>
      </c>
      <c r="U381" s="153" t="str">
        <f t="shared" si="70"/>
        <v>950XL</v>
      </c>
      <c r="V381" s="153" t="str">
        <f t="shared" si="71"/>
        <v>1N</v>
      </c>
      <c r="W381" s="153" t="str">
        <f t="shared" si="72"/>
        <v>HP 950XL originele high-capacity zwarte inktcartridge</v>
      </c>
      <c r="X381" s="153" t="str">
        <f t="shared" si="73"/>
        <v>HP Officejet Pro 8600 e-AiO, HP Officejet Pro 8600 Plus e-AiO, HP Officejet Pro 8100 ePrinter</v>
      </c>
      <c r="Y381" s="155" t="s">
        <v>2857</v>
      </c>
      <c r="Z381" s="155" t="str">
        <f t="shared" si="74"/>
        <v>886111615278</v>
      </c>
      <c r="AA381" s="156">
        <f t="shared" si="75"/>
        <v>39.99</v>
      </c>
      <c r="AB381" s="157">
        <f t="shared" si="76"/>
        <v>39.99</v>
      </c>
      <c r="AC381" s="158">
        <f t="shared" si="77"/>
        <v>0</v>
      </c>
      <c r="AE381" s="90" t="s">
        <v>819</v>
      </c>
      <c r="AF381" s="90" t="s">
        <v>819</v>
      </c>
      <c r="AG381" s="160" t="s">
        <v>807</v>
      </c>
      <c r="AH381" s="90" t="s">
        <v>820</v>
      </c>
      <c r="AI381" s="90" t="s">
        <v>819</v>
      </c>
      <c r="AJ381" s="89"/>
      <c r="AK381" s="89"/>
    </row>
    <row r="382" spans="1:37" ht="14.25" customHeight="1">
      <c r="A382" s="154">
        <f t="shared" si="69"/>
        <v>372</v>
      </c>
      <c r="B382" s="153" t="s">
        <v>2858</v>
      </c>
      <c r="C382" s="153" t="s">
        <v>2844</v>
      </c>
      <c r="D382" s="153" t="s">
        <v>2844</v>
      </c>
      <c r="E382" s="153" t="s">
        <v>1905</v>
      </c>
      <c r="F382" s="153" t="s">
        <v>2859</v>
      </c>
      <c r="G382" s="153" t="s">
        <v>2860</v>
      </c>
      <c r="H382" s="153" t="s">
        <v>2861</v>
      </c>
      <c r="I382" s="153" t="s">
        <v>2855</v>
      </c>
      <c r="J382" s="155" t="s">
        <v>761</v>
      </c>
      <c r="K382" s="155" t="s">
        <v>2862</v>
      </c>
      <c r="L382" s="156">
        <v>30.99</v>
      </c>
      <c r="M382" s="157">
        <v>30.99</v>
      </c>
      <c r="N382" s="156">
        <v>0</v>
      </c>
      <c r="O382" s="157">
        <v>0</v>
      </c>
      <c r="P382" s="158">
        <v>0</v>
      </c>
      <c r="Q382" s="146" t="s">
        <v>2844</v>
      </c>
      <c r="R382" s="159"/>
      <c r="S382" s="146"/>
      <c r="T382" s="153" t="str">
        <f t="shared" si="70"/>
        <v>CN049AE</v>
      </c>
      <c r="U382" s="153" t="str">
        <f t="shared" si="70"/>
        <v>950</v>
      </c>
      <c r="V382" s="153" t="str">
        <f t="shared" si="71"/>
        <v>1N</v>
      </c>
      <c r="W382" s="153" t="str">
        <f t="shared" si="72"/>
        <v>HP 950 originele zwarte inktcartridge</v>
      </c>
      <c r="X382" s="153" t="str">
        <f t="shared" si="73"/>
        <v>HP Officejet Pro 8600 e-AiO, HP Officejet Pro 8600 Plus e-AiO, HP Officejet Pro 8100 ePrinter</v>
      </c>
      <c r="Y382" s="155" t="s">
        <v>2863</v>
      </c>
      <c r="Z382" s="155" t="str">
        <f t="shared" si="74"/>
        <v>886111615261</v>
      </c>
      <c r="AA382" s="156">
        <f t="shared" si="75"/>
        <v>30.99</v>
      </c>
      <c r="AB382" s="157">
        <f t="shared" si="76"/>
        <v>30.99</v>
      </c>
      <c r="AC382" s="158">
        <f t="shared" si="77"/>
        <v>0</v>
      </c>
      <c r="AE382" s="90" t="s">
        <v>819</v>
      </c>
      <c r="AF382" s="90" t="s">
        <v>819</v>
      </c>
      <c r="AG382" s="160" t="s">
        <v>807</v>
      </c>
      <c r="AH382" s="90" t="s">
        <v>820</v>
      </c>
      <c r="AI382" s="90" t="s">
        <v>819</v>
      </c>
      <c r="AJ382" s="89"/>
      <c r="AK382" s="89"/>
    </row>
    <row r="383" spans="1:37" ht="14.25" customHeight="1">
      <c r="A383" s="154">
        <f t="shared" si="69"/>
        <v>373</v>
      </c>
      <c r="B383" s="153" t="s">
        <v>2864</v>
      </c>
      <c r="C383" s="153" t="s">
        <v>2865</v>
      </c>
      <c r="D383" s="153" t="s">
        <v>2866</v>
      </c>
      <c r="E383" s="153" t="s">
        <v>1905</v>
      </c>
      <c r="F383" s="153" t="s">
        <v>2867</v>
      </c>
      <c r="G383" s="153" t="s">
        <v>2868</v>
      </c>
      <c r="H383" s="153" t="s">
        <v>2869</v>
      </c>
      <c r="I383" s="153" t="s">
        <v>2855</v>
      </c>
      <c r="J383" s="155" t="s">
        <v>761</v>
      </c>
      <c r="K383" s="155" t="s">
        <v>2870</v>
      </c>
      <c r="L383" s="156">
        <v>31.99</v>
      </c>
      <c r="M383" s="157">
        <v>31.99</v>
      </c>
      <c r="N383" s="156">
        <v>0</v>
      </c>
      <c r="O383" s="157">
        <v>0</v>
      </c>
      <c r="P383" s="158">
        <v>0</v>
      </c>
      <c r="Q383" s="146" t="s">
        <v>2865</v>
      </c>
      <c r="R383" s="159"/>
      <c r="S383" s="146"/>
      <c r="T383" s="153" t="str">
        <f t="shared" si="70"/>
        <v>CN046AE</v>
      </c>
      <c r="U383" s="153" t="str">
        <f t="shared" si="70"/>
        <v>951XL</v>
      </c>
      <c r="V383" s="153" t="str">
        <f t="shared" si="71"/>
        <v>1N</v>
      </c>
      <c r="W383" s="153" t="str">
        <f t="shared" si="72"/>
        <v>HP 951XL originele high-capacity cyaan inktcartridge</v>
      </c>
      <c r="X383" s="153" t="str">
        <f t="shared" si="73"/>
        <v>HP Officejet Pro 8600 e-AiO, HP Officejet Pro 8600 Plus e-AiO, HP Officejet Pro 8100 ePrinter</v>
      </c>
      <c r="Y383" s="155" t="s">
        <v>2871</v>
      </c>
      <c r="Z383" s="155" t="str">
        <f t="shared" si="74"/>
        <v>886111615285</v>
      </c>
      <c r="AA383" s="156">
        <f t="shared" si="75"/>
        <v>31.99</v>
      </c>
      <c r="AB383" s="157">
        <f t="shared" si="76"/>
        <v>31.99</v>
      </c>
      <c r="AC383" s="158">
        <f t="shared" si="77"/>
        <v>0</v>
      </c>
      <c r="AE383" s="90" t="s">
        <v>819</v>
      </c>
      <c r="AF383" s="90" t="s">
        <v>819</v>
      </c>
      <c r="AG383" s="160" t="s">
        <v>807</v>
      </c>
      <c r="AH383" s="90" t="s">
        <v>820</v>
      </c>
      <c r="AI383" s="90" t="s">
        <v>819</v>
      </c>
      <c r="AJ383" s="89"/>
      <c r="AK383" s="89"/>
    </row>
    <row r="384" spans="1:37" ht="14.25" customHeight="1">
      <c r="A384" s="154">
        <f t="shared" si="69"/>
        <v>374</v>
      </c>
      <c r="B384" s="153" t="s">
        <v>2872</v>
      </c>
      <c r="C384" s="153" t="s">
        <v>2865</v>
      </c>
      <c r="D384" s="153" t="s">
        <v>2866</v>
      </c>
      <c r="E384" s="153" t="s">
        <v>1905</v>
      </c>
      <c r="F384" s="153" t="s">
        <v>2873</v>
      </c>
      <c r="G384" s="153" t="s">
        <v>2874</v>
      </c>
      <c r="H384" s="153" t="s">
        <v>2875</v>
      </c>
      <c r="I384" s="153" t="s">
        <v>2855</v>
      </c>
      <c r="J384" s="155" t="s">
        <v>761</v>
      </c>
      <c r="K384" s="155" t="s">
        <v>2876</v>
      </c>
      <c r="L384" s="156">
        <v>31.99</v>
      </c>
      <c r="M384" s="157">
        <v>31.99</v>
      </c>
      <c r="N384" s="156">
        <v>0</v>
      </c>
      <c r="O384" s="157">
        <v>0</v>
      </c>
      <c r="P384" s="158">
        <v>0</v>
      </c>
      <c r="Q384" s="146" t="s">
        <v>2865</v>
      </c>
      <c r="R384" s="159"/>
      <c r="S384" s="146"/>
      <c r="T384" s="153" t="str">
        <f t="shared" si="70"/>
        <v>CN047AE</v>
      </c>
      <c r="U384" s="153" t="str">
        <f t="shared" si="70"/>
        <v>951XL</v>
      </c>
      <c r="V384" s="153" t="str">
        <f t="shared" si="71"/>
        <v>1N</v>
      </c>
      <c r="W384" s="153" t="str">
        <f t="shared" si="72"/>
        <v>HP 951XL originele high-capacity magenta inktcartridge</v>
      </c>
      <c r="X384" s="153" t="str">
        <f t="shared" si="73"/>
        <v>HP Officejet Pro 8600 e-AiO, HP Officejet Pro 8600 Plus e-AiO, HP Officejet Pro 8100 ePrinter</v>
      </c>
      <c r="Y384" s="155" t="s">
        <v>2877</v>
      </c>
      <c r="Z384" s="155" t="str">
        <f t="shared" si="74"/>
        <v>886111615292</v>
      </c>
      <c r="AA384" s="156">
        <f t="shared" si="75"/>
        <v>31.99</v>
      </c>
      <c r="AB384" s="157">
        <f t="shared" si="76"/>
        <v>31.99</v>
      </c>
      <c r="AC384" s="158">
        <f t="shared" si="77"/>
        <v>0</v>
      </c>
      <c r="AE384" s="90" t="s">
        <v>819</v>
      </c>
      <c r="AF384" s="90" t="s">
        <v>819</v>
      </c>
      <c r="AG384" s="160" t="s">
        <v>807</v>
      </c>
      <c r="AH384" s="90" t="s">
        <v>820</v>
      </c>
      <c r="AI384" s="90" t="s">
        <v>819</v>
      </c>
      <c r="AJ384" s="89"/>
      <c r="AK384" s="89"/>
    </row>
    <row r="385" spans="1:37" ht="14.25" customHeight="1">
      <c r="A385" s="154">
        <f t="shared" si="69"/>
        <v>375</v>
      </c>
      <c r="B385" s="153" t="s">
        <v>2878</v>
      </c>
      <c r="C385" s="153" t="s">
        <v>2865</v>
      </c>
      <c r="D385" s="153" t="s">
        <v>2866</v>
      </c>
      <c r="E385" s="153" t="s">
        <v>1905</v>
      </c>
      <c r="F385" s="153" t="s">
        <v>2879</v>
      </c>
      <c r="G385" s="153" t="s">
        <v>2880</v>
      </c>
      <c r="H385" s="153" t="s">
        <v>2881</v>
      </c>
      <c r="I385" s="153" t="s">
        <v>2855</v>
      </c>
      <c r="J385" s="155" t="s">
        <v>2882</v>
      </c>
      <c r="K385" s="155" t="s">
        <v>2883</v>
      </c>
      <c r="L385" s="156">
        <v>31.99</v>
      </c>
      <c r="M385" s="157">
        <v>31.99</v>
      </c>
      <c r="N385" s="156">
        <v>0</v>
      </c>
      <c r="O385" s="157">
        <v>0</v>
      </c>
      <c r="P385" s="158">
        <v>0</v>
      </c>
      <c r="Q385" s="146" t="s">
        <v>2865</v>
      </c>
      <c r="R385" s="159"/>
      <c r="S385" s="146"/>
      <c r="T385" s="153" t="str">
        <f t="shared" si="70"/>
        <v>CN048AE</v>
      </c>
      <c r="U385" s="153" t="str">
        <f t="shared" si="70"/>
        <v>951XL</v>
      </c>
      <c r="V385" s="153" t="str">
        <f t="shared" si="71"/>
        <v>1N</v>
      </c>
      <c r="W385" s="153" t="str">
        <f t="shared" si="72"/>
        <v>HP 951XL originele high-capacity gele inktcartridge</v>
      </c>
      <c r="X385" s="153" t="str">
        <f t="shared" si="73"/>
        <v>HP Officejet Pro 8600 e-AiO, HP Officejet Pro 8600 Plus e-AiO, HP Officejet Pro 8100 ePrinter</v>
      </c>
      <c r="Y385" s="155" t="str">
        <f t="shared" si="74"/>
        <v>886111748990</v>
      </c>
      <c r="Z385" s="155" t="str">
        <f t="shared" si="74"/>
        <v>886111615308</v>
      </c>
      <c r="AA385" s="156">
        <f t="shared" si="75"/>
        <v>31.99</v>
      </c>
      <c r="AB385" s="157">
        <f t="shared" si="76"/>
        <v>31.99</v>
      </c>
      <c r="AC385" s="158">
        <f t="shared" si="77"/>
        <v>0</v>
      </c>
      <c r="AE385" s="90" t="s">
        <v>819</v>
      </c>
      <c r="AF385" s="90" t="s">
        <v>819</v>
      </c>
      <c r="AG385" s="160" t="s">
        <v>807</v>
      </c>
      <c r="AH385" s="90" t="s">
        <v>820</v>
      </c>
      <c r="AI385" s="90" t="s">
        <v>819</v>
      </c>
      <c r="AJ385" s="89"/>
      <c r="AK385" s="89"/>
    </row>
    <row r="386" spans="1:37" ht="14.25" customHeight="1">
      <c r="A386" s="154">
        <f t="shared" si="69"/>
        <v>376</v>
      </c>
      <c r="B386" s="153" t="s">
        <v>2884</v>
      </c>
      <c r="C386" s="153" t="s">
        <v>2866</v>
      </c>
      <c r="D386" s="153" t="s">
        <v>2866</v>
      </c>
      <c r="E386" s="153" t="s">
        <v>1905</v>
      </c>
      <c r="F386" s="153" t="s">
        <v>2885</v>
      </c>
      <c r="G386" s="153" t="s">
        <v>2886</v>
      </c>
      <c r="H386" s="153" t="s">
        <v>2887</v>
      </c>
      <c r="I386" s="153" t="s">
        <v>2888</v>
      </c>
      <c r="J386" s="155" t="s">
        <v>2889</v>
      </c>
      <c r="K386" s="155" t="s">
        <v>2890</v>
      </c>
      <c r="L386" s="156">
        <v>22.99</v>
      </c>
      <c r="M386" s="157">
        <v>22.99</v>
      </c>
      <c r="N386" s="156">
        <v>0</v>
      </c>
      <c r="O386" s="157">
        <v>0</v>
      </c>
      <c r="P386" s="158">
        <v>0</v>
      </c>
      <c r="Q386" s="146" t="s">
        <v>2866</v>
      </c>
      <c r="R386" s="159"/>
      <c r="S386" s="146"/>
      <c r="T386" s="153" t="str">
        <f t="shared" si="70"/>
        <v>CN050AE</v>
      </c>
      <c r="U386" s="153" t="str">
        <f t="shared" si="70"/>
        <v>951</v>
      </c>
      <c r="V386" s="153" t="str">
        <f t="shared" si="71"/>
        <v>1N</v>
      </c>
      <c r="W386" s="153" t="str">
        <f t="shared" si="72"/>
        <v>HP 951 originele cyaan inktcartridge</v>
      </c>
      <c r="X386" s="153" t="str">
        <f t="shared" si="73"/>
        <v>OJ Pro 8600 e-AiO, OJ Pro 8600 Plus e-AiO, OJ Pro 8100 ePrinter, HP Officejet Pro 251dw, 276dw, Farad</v>
      </c>
      <c r="Y386" s="155" t="str">
        <f t="shared" si="74"/>
        <v>888182554104</v>
      </c>
      <c r="Z386" s="155" t="str">
        <f t="shared" si="74"/>
        <v>888182554128</v>
      </c>
      <c r="AA386" s="156">
        <f t="shared" si="75"/>
        <v>22.99</v>
      </c>
      <c r="AB386" s="157">
        <f t="shared" si="76"/>
        <v>22.99</v>
      </c>
      <c r="AC386" s="158">
        <f t="shared" si="77"/>
        <v>0</v>
      </c>
      <c r="AE386" s="90" t="s">
        <v>819</v>
      </c>
      <c r="AF386" s="90" t="s">
        <v>819</v>
      </c>
      <c r="AG386" s="160" t="s">
        <v>807</v>
      </c>
      <c r="AH386" s="90" t="s">
        <v>820</v>
      </c>
      <c r="AI386" s="90" t="s">
        <v>819</v>
      </c>
      <c r="AJ386" s="89"/>
      <c r="AK386" s="89"/>
    </row>
    <row r="387" spans="1:37" ht="14.25" customHeight="1">
      <c r="A387" s="154">
        <f t="shared" si="69"/>
        <v>377</v>
      </c>
      <c r="B387" s="153" t="s">
        <v>2891</v>
      </c>
      <c r="C387" s="153" t="s">
        <v>2866</v>
      </c>
      <c r="D387" s="153" t="s">
        <v>2866</v>
      </c>
      <c r="E387" s="153" t="s">
        <v>1905</v>
      </c>
      <c r="F387" s="153" t="s">
        <v>2892</v>
      </c>
      <c r="G387" s="153" t="s">
        <v>2893</v>
      </c>
      <c r="H387" s="153" t="s">
        <v>2894</v>
      </c>
      <c r="I387" s="153" t="s">
        <v>2888</v>
      </c>
      <c r="J387" s="155" t="s">
        <v>2895</v>
      </c>
      <c r="K387" s="155" t="s">
        <v>2896</v>
      </c>
      <c r="L387" s="156">
        <v>22.99</v>
      </c>
      <c r="M387" s="157">
        <v>22.99</v>
      </c>
      <c r="N387" s="156">
        <v>0</v>
      </c>
      <c r="O387" s="157">
        <v>0</v>
      </c>
      <c r="P387" s="158">
        <v>0</v>
      </c>
      <c r="Q387" s="146" t="s">
        <v>2866</v>
      </c>
      <c r="R387" s="159"/>
      <c r="S387" s="146"/>
      <c r="T387" s="153" t="str">
        <f t="shared" si="70"/>
        <v>CN051AE</v>
      </c>
      <c r="U387" s="153" t="str">
        <f t="shared" si="70"/>
        <v>951</v>
      </c>
      <c r="V387" s="153" t="str">
        <f t="shared" si="71"/>
        <v>1N</v>
      </c>
      <c r="W387" s="153" t="str">
        <f t="shared" si="72"/>
        <v>HP 951 originele magenta inktcartridge</v>
      </c>
      <c r="X387" s="153" t="str">
        <f t="shared" si="73"/>
        <v>OJ Pro 8600 e-AiO, OJ Pro 8600 Plus e-AiO, OJ Pro 8100 ePrinter, HP Officejet Pro 251dw, 276dw, Farad</v>
      </c>
      <c r="Y387" s="155" t="str">
        <f t="shared" si="74"/>
        <v>888182554142</v>
      </c>
      <c r="Z387" s="155" t="str">
        <f t="shared" si="74"/>
        <v>888182554166</v>
      </c>
      <c r="AA387" s="156">
        <f t="shared" si="75"/>
        <v>22.99</v>
      </c>
      <c r="AB387" s="157">
        <f t="shared" si="76"/>
        <v>22.99</v>
      </c>
      <c r="AC387" s="158">
        <f t="shared" si="77"/>
        <v>0</v>
      </c>
      <c r="AE387" s="90" t="s">
        <v>819</v>
      </c>
      <c r="AF387" s="90" t="s">
        <v>819</v>
      </c>
      <c r="AG387" s="160" t="s">
        <v>807</v>
      </c>
      <c r="AH387" s="90" t="s">
        <v>820</v>
      </c>
      <c r="AI387" s="90" t="s">
        <v>819</v>
      </c>
      <c r="AJ387" s="89"/>
      <c r="AK387" s="89"/>
    </row>
    <row r="388" spans="1:37" ht="14.25" customHeight="1">
      <c r="A388" s="154">
        <f t="shared" si="69"/>
        <v>378</v>
      </c>
      <c r="B388" s="153" t="s">
        <v>2897</v>
      </c>
      <c r="C388" s="153" t="s">
        <v>2866</v>
      </c>
      <c r="D388" s="153" t="s">
        <v>2866</v>
      </c>
      <c r="E388" s="153" t="s">
        <v>1905</v>
      </c>
      <c r="F388" s="153" t="s">
        <v>2898</v>
      </c>
      <c r="G388" s="153" t="s">
        <v>2899</v>
      </c>
      <c r="H388" s="153" t="s">
        <v>2900</v>
      </c>
      <c r="I388" s="153" t="s">
        <v>2888</v>
      </c>
      <c r="J388" s="155" t="s">
        <v>2901</v>
      </c>
      <c r="K388" s="155" t="s">
        <v>2902</v>
      </c>
      <c r="L388" s="156">
        <v>22.99</v>
      </c>
      <c r="M388" s="157">
        <v>22.99</v>
      </c>
      <c r="N388" s="156">
        <v>0</v>
      </c>
      <c r="O388" s="157">
        <v>0</v>
      </c>
      <c r="P388" s="158">
        <v>0</v>
      </c>
      <c r="Q388" s="146" t="s">
        <v>2866</v>
      </c>
      <c r="R388" s="159"/>
      <c r="S388" s="146"/>
      <c r="T388" s="153" t="str">
        <f t="shared" si="70"/>
        <v>CN052AE</v>
      </c>
      <c r="U388" s="153" t="str">
        <f t="shared" si="70"/>
        <v>951</v>
      </c>
      <c r="V388" s="153" t="str">
        <f t="shared" si="71"/>
        <v>1N</v>
      </c>
      <c r="W388" s="153" t="str">
        <f t="shared" si="72"/>
        <v>HP 951 originele gele inktcartridge</v>
      </c>
      <c r="X388" s="153" t="str">
        <f t="shared" si="73"/>
        <v>OJ Pro 8600 e-AiO, OJ Pro 8600 Plus e-AiO, OJ Pro 8100 ePrinter, HP Officejet Pro 251dw, 276dw, Farad</v>
      </c>
      <c r="Y388" s="155" t="str">
        <f t="shared" si="74"/>
        <v>888182554180</v>
      </c>
      <c r="Z388" s="155" t="str">
        <f t="shared" si="74"/>
        <v>888182554203</v>
      </c>
      <c r="AA388" s="156">
        <f t="shared" si="75"/>
        <v>22.99</v>
      </c>
      <c r="AB388" s="157">
        <f t="shared" si="76"/>
        <v>22.99</v>
      </c>
      <c r="AC388" s="158">
        <f t="shared" si="77"/>
        <v>0</v>
      </c>
      <c r="AE388" s="90" t="s">
        <v>819</v>
      </c>
      <c r="AF388" s="90" t="s">
        <v>819</v>
      </c>
      <c r="AG388" s="160" t="s">
        <v>807</v>
      </c>
      <c r="AH388" s="90" t="s">
        <v>820</v>
      </c>
      <c r="AI388" s="90" t="s">
        <v>819</v>
      </c>
      <c r="AJ388" s="89"/>
      <c r="AK388" s="89"/>
    </row>
    <row r="389" spans="1:37" ht="14.25" customHeight="1">
      <c r="A389" s="154">
        <f t="shared" si="69"/>
        <v>379</v>
      </c>
      <c r="B389" s="153" t="s">
        <v>2903</v>
      </c>
      <c r="C389" s="153" t="s">
        <v>2904</v>
      </c>
      <c r="D389" s="153" t="s">
        <v>2904</v>
      </c>
      <c r="E389" s="153" t="s">
        <v>1905</v>
      </c>
      <c r="F389" s="153" t="s">
        <v>2905</v>
      </c>
      <c r="G389" s="153" t="s">
        <v>2906</v>
      </c>
      <c r="H389" s="153" t="s">
        <v>2907</v>
      </c>
      <c r="I389" s="153" t="s">
        <v>2908</v>
      </c>
      <c r="J389" s="155" t="s">
        <v>2909</v>
      </c>
      <c r="K389" s="155" t="s">
        <v>2910</v>
      </c>
      <c r="L389" s="156">
        <v>22.99</v>
      </c>
      <c r="M389" s="157">
        <v>22.99</v>
      </c>
      <c r="N389" s="156">
        <v>0</v>
      </c>
      <c r="O389" s="157">
        <v>0</v>
      </c>
      <c r="P389" s="158">
        <v>0</v>
      </c>
      <c r="Q389" s="146" t="s">
        <v>2904</v>
      </c>
      <c r="R389" s="159"/>
      <c r="S389" s="146"/>
      <c r="T389" s="153" t="str">
        <f t="shared" si="70"/>
        <v>F6U12AE</v>
      </c>
      <c r="U389" s="153" t="str">
        <f t="shared" si="70"/>
        <v>953</v>
      </c>
      <c r="V389" s="153" t="str">
        <f t="shared" si="71"/>
        <v>1N</v>
      </c>
      <c r="W389" s="153" t="str">
        <f t="shared" si="72"/>
        <v>HP 953 originele cyaan inktcartridge</v>
      </c>
      <c r="X389" s="153" t="str">
        <f t="shared" si="73"/>
        <v>HP Officejet Pro 8210 / 8218 /  8710 / 8715 / 8718 / 8719 / 8720 / 8725 / 8730 / 8740</v>
      </c>
      <c r="Y389" s="155" t="str">
        <f t="shared" si="74"/>
        <v>725184103971</v>
      </c>
      <c r="Z389" s="155" t="str">
        <f t="shared" si="74"/>
        <v>725184103995</v>
      </c>
      <c r="AA389" s="156">
        <f t="shared" si="75"/>
        <v>22.99</v>
      </c>
      <c r="AB389" s="157">
        <f t="shared" si="76"/>
        <v>22.99</v>
      </c>
      <c r="AC389" s="158">
        <f t="shared" si="77"/>
        <v>0</v>
      </c>
      <c r="AE389" s="90" t="s">
        <v>819</v>
      </c>
      <c r="AF389" s="90" t="s">
        <v>819</v>
      </c>
      <c r="AG389" s="160" t="s">
        <v>807</v>
      </c>
      <c r="AH389" s="90" t="s">
        <v>820</v>
      </c>
      <c r="AI389" s="90" t="s">
        <v>819</v>
      </c>
      <c r="AJ389" s="89"/>
      <c r="AK389" s="89"/>
    </row>
    <row r="390" spans="1:37" ht="14.25" customHeight="1">
      <c r="A390" s="154">
        <f t="shared" si="69"/>
        <v>380</v>
      </c>
      <c r="B390" s="153" t="s">
        <v>2911</v>
      </c>
      <c r="C390" s="153" t="s">
        <v>2904</v>
      </c>
      <c r="D390" s="153" t="s">
        <v>2904</v>
      </c>
      <c r="E390" s="153" t="s">
        <v>1905</v>
      </c>
      <c r="F390" s="153" t="s">
        <v>2912</v>
      </c>
      <c r="G390" s="153" t="s">
        <v>2913</v>
      </c>
      <c r="H390" s="153" t="s">
        <v>2914</v>
      </c>
      <c r="I390" s="153" t="s">
        <v>2915</v>
      </c>
      <c r="J390" s="155" t="s">
        <v>2916</v>
      </c>
      <c r="K390" s="155" t="s">
        <v>2917</v>
      </c>
      <c r="L390" s="156">
        <v>22.99</v>
      </c>
      <c r="M390" s="157">
        <v>22.99</v>
      </c>
      <c r="N390" s="156">
        <v>0</v>
      </c>
      <c r="O390" s="157">
        <v>0</v>
      </c>
      <c r="P390" s="158">
        <v>0</v>
      </c>
      <c r="Q390" s="146" t="s">
        <v>2904</v>
      </c>
      <c r="R390" s="159"/>
      <c r="S390" s="146"/>
      <c r="T390" s="153" t="str">
        <f t="shared" si="70"/>
        <v>F6U13AE</v>
      </c>
      <c r="U390" s="153" t="str">
        <f t="shared" si="70"/>
        <v>953</v>
      </c>
      <c r="V390" s="153" t="str">
        <f t="shared" si="71"/>
        <v>1N</v>
      </c>
      <c r="W390" s="153" t="str">
        <f t="shared" si="72"/>
        <v>HP 953 originele magenta inktcartridge</v>
      </c>
      <c r="X390" s="153" t="str">
        <f t="shared" si="73"/>
        <v>HP Officejet Pro 8210 / 8218 /  8710 / 8715 / 8718 / 8719 / 8720 / 8725 / 8730 / 8741</v>
      </c>
      <c r="Y390" s="155" t="str">
        <f t="shared" si="74"/>
        <v>725184104008</v>
      </c>
      <c r="Z390" s="155" t="str">
        <f t="shared" si="74"/>
        <v>725184104022</v>
      </c>
      <c r="AA390" s="156">
        <f t="shared" si="75"/>
        <v>22.99</v>
      </c>
      <c r="AB390" s="157">
        <f t="shared" si="76"/>
        <v>22.99</v>
      </c>
      <c r="AC390" s="158">
        <f t="shared" si="77"/>
        <v>0</v>
      </c>
      <c r="AE390" s="90" t="s">
        <v>819</v>
      </c>
      <c r="AF390" s="90" t="s">
        <v>819</v>
      </c>
      <c r="AG390" s="160" t="s">
        <v>807</v>
      </c>
      <c r="AH390" s="90" t="s">
        <v>820</v>
      </c>
      <c r="AI390" s="90" t="s">
        <v>819</v>
      </c>
      <c r="AJ390" s="89"/>
      <c r="AK390" s="89"/>
    </row>
    <row r="391" spans="1:37" ht="14.25" customHeight="1">
      <c r="A391" s="154">
        <f t="shared" si="69"/>
        <v>381</v>
      </c>
      <c r="B391" s="153" t="s">
        <v>2918</v>
      </c>
      <c r="C391" s="153" t="s">
        <v>2904</v>
      </c>
      <c r="D391" s="153" t="s">
        <v>2904</v>
      </c>
      <c r="E391" s="153" t="s">
        <v>1905</v>
      </c>
      <c r="F391" s="153" t="s">
        <v>2919</v>
      </c>
      <c r="G391" s="153" t="s">
        <v>2920</v>
      </c>
      <c r="H391" s="153" t="s">
        <v>2921</v>
      </c>
      <c r="I391" s="153" t="s">
        <v>2922</v>
      </c>
      <c r="J391" s="155" t="s">
        <v>2923</v>
      </c>
      <c r="K391" s="155" t="s">
        <v>2924</v>
      </c>
      <c r="L391" s="156">
        <v>22.99</v>
      </c>
      <c r="M391" s="157">
        <v>22.99</v>
      </c>
      <c r="N391" s="156">
        <v>0</v>
      </c>
      <c r="O391" s="157">
        <v>0</v>
      </c>
      <c r="P391" s="158">
        <v>0</v>
      </c>
      <c r="Q391" s="146" t="s">
        <v>2904</v>
      </c>
      <c r="R391" s="159"/>
      <c r="S391" s="146"/>
      <c r="T391" s="153" t="str">
        <f t="shared" si="70"/>
        <v>F6U14AE</v>
      </c>
      <c r="U391" s="153" t="str">
        <f t="shared" si="70"/>
        <v>953</v>
      </c>
      <c r="V391" s="153" t="str">
        <f t="shared" si="71"/>
        <v>1N</v>
      </c>
      <c r="W391" s="153" t="str">
        <f t="shared" si="72"/>
        <v>HP 953 originele gele inktcartridge</v>
      </c>
      <c r="X391" s="153" t="str">
        <f t="shared" si="73"/>
        <v>HP Officejet Pro 8210 / 8218 /  8710 / 8715 / 8718 / 8719 / 8720 / 8725 / 8730 / 8742</v>
      </c>
      <c r="Y391" s="155" t="str">
        <f t="shared" si="74"/>
        <v>725184104039</v>
      </c>
      <c r="Z391" s="155" t="str">
        <f t="shared" si="74"/>
        <v>725184104053</v>
      </c>
      <c r="AA391" s="156">
        <f t="shared" si="75"/>
        <v>22.99</v>
      </c>
      <c r="AB391" s="157">
        <f t="shared" si="76"/>
        <v>22.99</v>
      </c>
      <c r="AC391" s="158">
        <f t="shared" si="77"/>
        <v>0</v>
      </c>
      <c r="AE391" s="90" t="s">
        <v>819</v>
      </c>
      <c r="AF391" s="90" t="s">
        <v>819</v>
      </c>
      <c r="AG391" s="160" t="s">
        <v>807</v>
      </c>
      <c r="AH391" s="90" t="s">
        <v>820</v>
      </c>
      <c r="AI391" s="90" t="s">
        <v>819</v>
      </c>
      <c r="AJ391" s="89"/>
      <c r="AK391" s="89"/>
    </row>
    <row r="392" spans="1:37" ht="14.25" customHeight="1">
      <c r="A392" s="154">
        <f t="shared" si="69"/>
        <v>382</v>
      </c>
      <c r="B392" s="153" t="s">
        <v>2925</v>
      </c>
      <c r="C392" s="153" t="s">
        <v>2926</v>
      </c>
      <c r="D392" s="153" t="s">
        <v>2904</v>
      </c>
      <c r="E392" s="153" t="s">
        <v>1905</v>
      </c>
      <c r="F392" s="153" t="s">
        <v>2927</v>
      </c>
      <c r="G392" s="153" t="s">
        <v>2928</v>
      </c>
      <c r="H392" s="153" t="s">
        <v>2929</v>
      </c>
      <c r="I392" s="153" t="s">
        <v>2930</v>
      </c>
      <c r="J392" s="155" t="s">
        <v>2931</v>
      </c>
      <c r="K392" s="155" t="s">
        <v>2932</v>
      </c>
      <c r="L392" s="156">
        <v>30.99</v>
      </c>
      <c r="M392" s="157">
        <v>30.99</v>
      </c>
      <c r="N392" s="156">
        <v>0</v>
      </c>
      <c r="O392" s="157">
        <v>0</v>
      </c>
      <c r="P392" s="158">
        <v>0</v>
      </c>
      <c r="Q392" s="146" t="s">
        <v>2926</v>
      </c>
      <c r="R392" s="159"/>
      <c r="S392" s="146"/>
      <c r="T392" s="153" t="str">
        <f t="shared" si="70"/>
        <v>F6U16AE</v>
      </c>
      <c r="U392" s="153" t="str">
        <f t="shared" si="70"/>
        <v>953XL</v>
      </c>
      <c r="V392" s="153" t="str">
        <f t="shared" si="71"/>
        <v>1N</v>
      </c>
      <c r="W392" s="153" t="str">
        <f t="shared" si="72"/>
        <v>HP 953XL originele high-capacity cyaan inktcartridge</v>
      </c>
      <c r="X392" s="153" t="str">
        <f t="shared" si="73"/>
        <v>HP Officejet Pro 8210 / 8218 /  8710 / 8715 / 8718 / 8719 / 8720 / 8725 / 8730 / 8744</v>
      </c>
      <c r="Y392" s="155" t="str">
        <f t="shared" si="74"/>
        <v>725184104091</v>
      </c>
      <c r="Z392" s="155" t="str">
        <f t="shared" si="74"/>
        <v>725184104114</v>
      </c>
      <c r="AA392" s="156">
        <f t="shared" si="75"/>
        <v>30.99</v>
      </c>
      <c r="AB392" s="157">
        <f t="shared" si="76"/>
        <v>30.99</v>
      </c>
      <c r="AC392" s="158">
        <f t="shared" si="77"/>
        <v>0</v>
      </c>
      <c r="AE392" s="90" t="s">
        <v>819</v>
      </c>
      <c r="AF392" s="90" t="s">
        <v>819</v>
      </c>
      <c r="AG392" s="160" t="s">
        <v>807</v>
      </c>
      <c r="AH392" s="90" t="s">
        <v>820</v>
      </c>
      <c r="AI392" s="90" t="s">
        <v>819</v>
      </c>
      <c r="AJ392" s="89"/>
      <c r="AK392" s="89"/>
    </row>
    <row r="393" spans="1:37" ht="14.25" customHeight="1">
      <c r="A393" s="154">
        <f t="shared" si="69"/>
        <v>383</v>
      </c>
      <c r="B393" s="153" t="s">
        <v>2933</v>
      </c>
      <c r="C393" s="153" t="s">
        <v>2926</v>
      </c>
      <c r="D393" s="153" t="s">
        <v>2904</v>
      </c>
      <c r="E393" s="153" t="s">
        <v>1905</v>
      </c>
      <c r="F393" s="153" t="s">
        <v>2934</v>
      </c>
      <c r="G393" s="153" t="s">
        <v>2935</v>
      </c>
      <c r="H393" s="153" t="s">
        <v>2936</v>
      </c>
      <c r="I393" s="153" t="s">
        <v>2937</v>
      </c>
      <c r="J393" s="155" t="s">
        <v>2938</v>
      </c>
      <c r="K393" s="155" t="s">
        <v>2939</v>
      </c>
      <c r="L393" s="156">
        <v>30.99</v>
      </c>
      <c r="M393" s="157">
        <v>30.99</v>
      </c>
      <c r="N393" s="156">
        <v>0</v>
      </c>
      <c r="O393" s="157">
        <v>0</v>
      </c>
      <c r="P393" s="158">
        <v>0</v>
      </c>
      <c r="Q393" s="146" t="s">
        <v>2926</v>
      </c>
      <c r="R393" s="159"/>
      <c r="S393" s="146"/>
      <c r="T393" s="153" t="str">
        <f t="shared" si="70"/>
        <v>F6U17AE</v>
      </c>
      <c r="U393" s="153" t="str">
        <f t="shared" si="70"/>
        <v>953XL</v>
      </c>
      <c r="V393" s="153" t="str">
        <f t="shared" si="71"/>
        <v>1N</v>
      </c>
      <c r="W393" s="153" t="str">
        <f t="shared" si="72"/>
        <v>HP 953XL originele high-capacity magenta inktcartridge</v>
      </c>
      <c r="X393" s="153" t="str">
        <f t="shared" si="73"/>
        <v>HP Officejet Pro 8210 / 8218 /  8710 / 8715 / 8718 / 8719 / 8720 / 8725 / 8730 / 8745</v>
      </c>
      <c r="Y393" s="155" t="str">
        <f t="shared" si="74"/>
        <v>725184104121</v>
      </c>
      <c r="Z393" s="155" t="str">
        <f t="shared" si="74"/>
        <v>725184104145</v>
      </c>
      <c r="AA393" s="156">
        <f t="shared" si="75"/>
        <v>30.99</v>
      </c>
      <c r="AB393" s="157">
        <f t="shared" si="76"/>
        <v>30.99</v>
      </c>
      <c r="AC393" s="158">
        <f t="shared" si="77"/>
        <v>0</v>
      </c>
      <c r="AE393" s="90" t="s">
        <v>819</v>
      </c>
      <c r="AF393" s="90" t="s">
        <v>819</v>
      </c>
      <c r="AG393" s="160" t="s">
        <v>807</v>
      </c>
      <c r="AH393" s="90" t="s">
        <v>820</v>
      </c>
      <c r="AI393" s="90" t="s">
        <v>819</v>
      </c>
      <c r="AJ393" s="89"/>
      <c r="AK393" s="89"/>
    </row>
    <row r="394" spans="1:37" ht="14.25" customHeight="1">
      <c r="A394" s="154">
        <f t="shared" si="69"/>
        <v>384</v>
      </c>
      <c r="B394" s="153" t="s">
        <v>2940</v>
      </c>
      <c r="C394" s="153" t="s">
        <v>2926</v>
      </c>
      <c r="D394" s="153" t="s">
        <v>2904</v>
      </c>
      <c r="E394" s="153" t="s">
        <v>1905</v>
      </c>
      <c r="F394" s="153" t="s">
        <v>2941</v>
      </c>
      <c r="G394" s="153" t="s">
        <v>2942</v>
      </c>
      <c r="H394" s="153" t="s">
        <v>2943</v>
      </c>
      <c r="I394" s="153" t="s">
        <v>2944</v>
      </c>
      <c r="J394" s="155" t="s">
        <v>2945</v>
      </c>
      <c r="K394" s="155" t="s">
        <v>2946</v>
      </c>
      <c r="L394" s="156">
        <v>30.99</v>
      </c>
      <c r="M394" s="157">
        <v>30.99</v>
      </c>
      <c r="N394" s="156">
        <v>0</v>
      </c>
      <c r="O394" s="157">
        <v>0</v>
      </c>
      <c r="P394" s="158">
        <v>0</v>
      </c>
      <c r="Q394" s="146" t="s">
        <v>2926</v>
      </c>
      <c r="R394" s="159"/>
      <c r="S394" s="146"/>
      <c r="T394" s="153" t="str">
        <f t="shared" si="70"/>
        <v>F6U18AE</v>
      </c>
      <c r="U394" s="153" t="str">
        <f t="shared" si="70"/>
        <v>953XL</v>
      </c>
      <c r="V394" s="153" t="str">
        <f t="shared" si="71"/>
        <v>1N</v>
      </c>
      <c r="W394" s="153" t="str">
        <f t="shared" si="72"/>
        <v>HP 953XL originele high-capacity gele inktcartridge</v>
      </c>
      <c r="X394" s="153" t="str">
        <f t="shared" si="73"/>
        <v>HP Officejet Pro 8210 / 8218 /  8710 / 8715 / 8718 / 8719 / 8720 / 8725 / 8730 / 8746</v>
      </c>
      <c r="Y394" s="155" t="str">
        <f t="shared" si="74"/>
        <v>725184104152</v>
      </c>
      <c r="Z394" s="155" t="str">
        <f t="shared" si="74"/>
        <v>725184104176</v>
      </c>
      <c r="AA394" s="156">
        <f t="shared" si="75"/>
        <v>30.99</v>
      </c>
      <c r="AB394" s="157">
        <f t="shared" si="76"/>
        <v>30.99</v>
      </c>
      <c r="AC394" s="158">
        <f t="shared" si="77"/>
        <v>0</v>
      </c>
      <c r="AE394" s="90" t="s">
        <v>819</v>
      </c>
      <c r="AF394" s="90" t="s">
        <v>819</v>
      </c>
      <c r="AG394" s="160" t="s">
        <v>807</v>
      </c>
      <c r="AH394" s="90" t="s">
        <v>820</v>
      </c>
      <c r="AI394" s="90" t="s">
        <v>819</v>
      </c>
      <c r="AJ394" s="89"/>
      <c r="AK394" s="89"/>
    </row>
    <row r="395" spans="1:37" ht="14.25" customHeight="1">
      <c r="A395" s="154">
        <f t="shared" si="69"/>
        <v>385</v>
      </c>
      <c r="B395" s="153" t="s">
        <v>2947</v>
      </c>
      <c r="C395" s="153" t="s">
        <v>2904</v>
      </c>
      <c r="D395" s="153" t="s">
        <v>2904</v>
      </c>
      <c r="E395" s="153" t="s">
        <v>1905</v>
      </c>
      <c r="F395" s="153" t="s">
        <v>2948</v>
      </c>
      <c r="G395" s="153" t="s">
        <v>2949</v>
      </c>
      <c r="H395" s="153" t="s">
        <v>2950</v>
      </c>
      <c r="I395" s="153" t="s">
        <v>2951</v>
      </c>
      <c r="J395" s="155" t="s">
        <v>2952</v>
      </c>
      <c r="K395" s="155" t="s">
        <v>2953</v>
      </c>
      <c r="L395" s="156">
        <v>30.99</v>
      </c>
      <c r="M395" s="157">
        <v>30.99</v>
      </c>
      <c r="N395" s="156">
        <v>0</v>
      </c>
      <c r="O395" s="157">
        <v>0</v>
      </c>
      <c r="P395" s="158">
        <v>0</v>
      </c>
      <c r="Q395" s="146" t="s">
        <v>2904</v>
      </c>
      <c r="R395" s="159"/>
      <c r="S395" s="146"/>
      <c r="T395" s="153" t="str">
        <f t="shared" si="70"/>
        <v>L0S58AE</v>
      </c>
      <c r="U395" s="153" t="str">
        <f t="shared" si="70"/>
        <v>953</v>
      </c>
      <c r="V395" s="153" t="str">
        <f t="shared" si="71"/>
        <v>1N</v>
      </c>
      <c r="W395" s="153" t="str">
        <f t="shared" si="72"/>
        <v>HP 953 originele zwarte inktcartridge</v>
      </c>
      <c r="X395" s="153" t="str">
        <f t="shared" si="73"/>
        <v>HP Officejet Pro 8210 / 8218 /  8710 / 8715 / 8718 / 8719 / 8720 / 8725 / 8730 / 8743</v>
      </c>
      <c r="Y395" s="155" t="str">
        <f t="shared" si="74"/>
        <v>725184104060</v>
      </c>
      <c r="Z395" s="155" t="str">
        <f t="shared" si="74"/>
        <v>725184104084</v>
      </c>
      <c r="AA395" s="156">
        <f t="shared" si="75"/>
        <v>30.99</v>
      </c>
      <c r="AB395" s="157">
        <f t="shared" si="76"/>
        <v>30.99</v>
      </c>
      <c r="AC395" s="158">
        <f t="shared" si="77"/>
        <v>0</v>
      </c>
      <c r="AE395" s="90" t="s">
        <v>819</v>
      </c>
      <c r="AF395" s="90" t="s">
        <v>819</v>
      </c>
      <c r="AG395" s="160" t="s">
        <v>807</v>
      </c>
      <c r="AH395" s="90" t="s">
        <v>820</v>
      </c>
      <c r="AI395" s="90" t="s">
        <v>819</v>
      </c>
      <c r="AJ395" s="89"/>
      <c r="AK395" s="89"/>
    </row>
    <row r="396" spans="1:37" ht="14.25" customHeight="1">
      <c r="A396" s="154">
        <f t="shared" si="69"/>
        <v>386</v>
      </c>
      <c r="B396" s="153" t="s">
        <v>2954</v>
      </c>
      <c r="C396" s="153" t="s">
        <v>2926</v>
      </c>
      <c r="D396" s="153" t="s">
        <v>2904</v>
      </c>
      <c r="E396" s="153" t="s">
        <v>1905</v>
      </c>
      <c r="F396" s="153" t="s">
        <v>2955</v>
      </c>
      <c r="G396" s="153" t="s">
        <v>2956</v>
      </c>
      <c r="H396" s="153" t="s">
        <v>2957</v>
      </c>
      <c r="I396" s="153" t="s">
        <v>2958</v>
      </c>
      <c r="J396" s="155" t="s">
        <v>2959</v>
      </c>
      <c r="K396" s="155" t="s">
        <v>2960</v>
      </c>
      <c r="L396" s="156">
        <v>44.99</v>
      </c>
      <c r="M396" s="157">
        <v>44.99</v>
      </c>
      <c r="N396" s="156">
        <v>0</v>
      </c>
      <c r="O396" s="157">
        <v>0</v>
      </c>
      <c r="P396" s="158">
        <v>0</v>
      </c>
      <c r="Q396" s="146" t="s">
        <v>2926</v>
      </c>
      <c r="R396" s="159"/>
      <c r="S396" s="146"/>
      <c r="T396" s="153" t="str">
        <f t="shared" si="70"/>
        <v>L0S70AE</v>
      </c>
      <c r="U396" s="153" t="str">
        <f t="shared" si="70"/>
        <v>953XL</v>
      </c>
      <c r="V396" s="153" t="str">
        <f t="shared" si="71"/>
        <v>1N</v>
      </c>
      <c r="W396" s="153" t="str">
        <f t="shared" si="72"/>
        <v>HP 953XL originele high-capacity zwarte inktcartridge</v>
      </c>
      <c r="X396" s="153" t="str">
        <f t="shared" si="73"/>
        <v>HP Officejet Pro 8210 / 8218 /  8710 / 8715 / 8718 / 8719 / 8720 / 8725 / 8730 / 8747</v>
      </c>
      <c r="Y396" s="155" t="str">
        <f t="shared" si="74"/>
        <v>725184104183</v>
      </c>
      <c r="Z396" s="155" t="str">
        <f t="shared" si="74"/>
        <v>725184104206</v>
      </c>
      <c r="AA396" s="156">
        <f t="shared" si="75"/>
        <v>44.99</v>
      </c>
      <c r="AB396" s="157">
        <f t="shared" si="76"/>
        <v>44.99</v>
      </c>
      <c r="AC396" s="158">
        <f t="shared" si="77"/>
        <v>0</v>
      </c>
      <c r="AE396" s="90" t="s">
        <v>819</v>
      </c>
      <c r="AF396" s="90" t="s">
        <v>819</v>
      </c>
      <c r="AG396" s="160" t="s">
        <v>807</v>
      </c>
      <c r="AH396" s="90" t="s">
        <v>820</v>
      </c>
      <c r="AI396" s="90" t="s">
        <v>819</v>
      </c>
      <c r="AJ396" s="89"/>
      <c r="AK396" s="89"/>
    </row>
    <row r="397" spans="1:37" ht="14.25" customHeight="1">
      <c r="A397" s="154">
        <f t="shared" si="69"/>
        <v>387</v>
      </c>
      <c r="B397" s="153" t="s">
        <v>2961</v>
      </c>
      <c r="C397" s="153" t="s">
        <v>2962</v>
      </c>
      <c r="D397" s="153" t="s">
        <v>2963</v>
      </c>
      <c r="E397" s="153" t="s">
        <v>1905</v>
      </c>
      <c r="F397" s="153" t="s">
        <v>2964</v>
      </c>
      <c r="G397" s="153" t="s">
        <v>2965</v>
      </c>
      <c r="H397" s="153" t="s">
        <v>2966</v>
      </c>
      <c r="I397" s="153" t="s">
        <v>2967</v>
      </c>
      <c r="J397" s="155" t="s">
        <v>2968</v>
      </c>
      <c r="K397" s="155" t="s">
        <v>2969</v>
      </c>
      <c r="L397" s="156">
        <v>48.99</v>
      </c>
      <c r="M397" s="157">
        <v>48.99</v>
      </c>
      <c r="N397" s="156">
        <v>0</v>
      </c>
      <c r="O397" s="157">
        <v>0</v>
      </c>
      <c r="P397" s="158">
        <v>0</v>
      </c>
      <c r="Q397" s="146" t="s">
        <v>2962</v>
      </c>
      <c r="R397" s="159"/>
      <c r="S397" s="146"/>
      <c r="T397" s="153" t="str">
        <f t="shared" si="70"/>
        <v>L0R40AE</v>
      </c>
      <c r="U397" s="153" t="str">
        <f t="shared" si="70"/>
        <v>957XL</v>
      </c>
      <c r="V397" s="153" t="str">
        <f t="shared" si="71"/>
        <v>1N</v>
      </c>
      <c r="W397" s="153" t="str">
        <f t="shared" si="72"/>
        <v>HP 957XL originele high-capacity zwarte inktcartridge</v>
      </c>
      <c r="X397" s="153" t="str">
        <f t="shared" si="73"/>
        <v>HP Officejet Pro 8210 / 8218  / 8720 / 8725 / 8730 / 8748</v>
      </c>
      <c r="Y397" s="155" t="str">
        <f t="shared" si="74"/>
        <v>725184104213</v>
      </c>
      <c r="Z397" s="155" t="str">
        <f t="shared" si="74"/>
        <v>889894946508</v>
      </c>
      <c r="AA397" s="156">
        <f t="shared" si="75"/>
        <v>48.99</v>
      </c>
      <c r="AB397" s="157">
        <f t="shared" si="76"/>
        <v>48.99</v>
      </c>
      <c r="AC397" s="158">
        <f t="shared" si="77"/>
        <v>0</v>
      </c>
      <c r="AE397" s="90" t="s">
        <v>819</v>
      </c>
      <c r="AF397" s="90" t="s">
        <v>819</v>
      </c>
      <c r="AG397" s="160" t="s">
        <v>807</v>
      </c>
      <c r="AH397" s="90" t="s">
        <v>820</v>
      </c>
      <c r="AI397" s="90" t="s">
        <v>819</v>
      </c>
      <c r="AJ397" s="89"/>
      <c r="AK397" s="89"/>
    </row>
    <row r="398" spans="1:37" ht="14.25" customHeight="1">
      <c r="A398" s="154">
        <f t="shared" si="69"/>
        <v>388</v>
      </c>
      <c r="B398" s="153" t="s">
        <v>2640</v>
      </c>
      <c r="C398" s="153" t="s">
        <v>2622</v>
      </c>
      <c r="D398" s="153" t="s">
        <v>2596</v>
      </c>
      <c r="E398" s="153" t="s">
        <v>1905</v>
      </c>
      <c r="F398" s="153" t="s">
        <v>2641</v>
      </c>
      <c r="G398" s="153" t="s">
        <v>2642</v>
      </c>
      <c r="H398" s="153" t="s">
        <v>2643</v>
      </c>
      <c r="I398" s="153" t="s">
        <v>2600</v>
      </c>
      <c r="J398" s="155" t="s">
        <v>2644</v>
      </c>
      <c r="K398" s="155" t="s">
        <v>2645</v>
      </c>
      <c r="L398" s="156">
        <v>35.99</v>
      </c>
      <c r="M398" s="157">
        <v>35.99</v>
      </c>
      <c r="N398" s="156">
        <v>0</v>
      </c>
      <c r="O398" s="157">
        <v>0</v>
      </c>
      <c r="P398" s="158">
        <v>0</v>
      </c>
      <c r="Q398" s="146" t="s">
        <v>2622</v>
      </c>
      <c r="R398" s="159"/>
      <c r="S398" s="146"/>
      <c r="T398" s="153" t="str">
        <f t="shared" si="70"/>
        <v>T6M15AE</v>
      </c>
      <c r="U398" s="153" t="str">
        <f t="shared" si="70"/>
        <v>903XL</v>
      </c>
      <c r="V398" s="153" t="str">
        <f t="shared" si="71"/>
        <v>1N</v>
      </c>
      <c r="W398" s="153" t="str">
        <f t="shared" si="72"/>
        <v>HP 903XL originele high-capacity zwarte inktcartridge</v>
      </c>
      <c r="X398" s="153" t="str">
        <f t="shared" si="73"/>
        <v>HP Officejet 6850, OfficeJet Pro 6860, 6870</v>
      </c>
      <c r="Y398" s="155" t="str">
        <f t="shared" si="74"/>
        <v>889894728999</v>
      </c>
      <c r="Z398" s="155" t="str">
        <f t="shared" si="74"/>
        <v>889894728982</v>
      </c>
      <c r="AA398" s="156">
        <f t="shared" si="75"/>
        <v>35.99</v>
      </c>
      <c r="AB398" s="157">
        <f t="shared" si="76"/>
        <v>35.99</v>
      </c>
      <c r="AC398" s="158">
        <f t="shared" si="77"/>
        <v>0</v>
      </c>
      <c r="AE398" s="90" t="s">
        <v>819</v>
      </c>
      <c r="AF398" s="90" t="s">
        <v>819</v>
      </c>
      <c r="AG398" s="160" t="s">
        <v>807</v>
      </c>
      <c r="AH398" s="90" t="s">
        <v>820</v>
      </c>
      <c r="AI398" s="90" t="s">
        <v>819</v>
      </c>
      <c r="AJ398" s="89"/>
      <c r="AK398" s="89"/>
    </row>
    <row r="399" spans="1:37" s="145" customFormat="1" ht="14.25" customHeight="1">
      <c r="A399" s="142">
        <f t="shared" si="69"/>
        <v>389</v>
      </c>
      <c r="B399" s="153" t="s">
        <v>2970</v>
      </c>
      <c r="C399" s="153" t="s">
        <v>2970</v>
      </c>
      <c r="D399" s="153"/>
      <c r="E399" s="153" t="s">
        <v>2970</v>
      </c>
      <c r="F399" s="153"/>
      <c r="G399" s="153"/>
      <c r="H399" s="153"/>
      <c r="I399" s="153"/>
      <c r="J399" s="155"/>
      <c r="K399" s="155"/>
      <c r="L399" s="156"/>
      <c r="M399" s="157"/>
      <c r="N399" s="156"/>
      <c r="O399" s="157"/>
      <c r="P399" s="158"/>
      <c r="Q399" s="146"/>
      <c r="R399" s="159"/>
      <c r="S399" s="146"/>
      <c r="T399" s="153" t="s">
        <v>2970</v>
      </c>
      <c r="U399" s="153"/>
      <c r="V399" s="153"/>
      <c r="W399" s="153"/>
      <c r="X399" s="153"/>
      <c r="Y399" s="155"/>
      <c r="Z399" s="155"/>
      <c r="AA399" s="156"/>
      <c r="AB399" s="157"/>
      <c r="AC399" s="158"/>
      <c r="AE399" s="148"/>
      <c r="AF399" s="148"/>
      <c r="AG399" s="151" t="s">
        <v>807</v>
      </c>
      <c r="AH399" s="148"/>
      <c r="AI399" s="148"/>
      <c r="AJ399" s="145" t="s">
        <v>810</v>
      </c>
    </row>
    <row r="400" spans="1:37" ht="14.25" customHeight="1">
      <c r="A400" s="154">
        <f t="shared" si="69"/>
        <v>390</v>
      </c>
      <c r="B400" s="153" t="s">
        <v>2971</v>
      </c>
      <c r="C400" s="153" t="s">
        <v>2972</v>
      </c>
      <c r="D400" s="153" t="s">
        <v>2972</v>
      </c>
      <c r="E400" s="153" t="s">
        <v>2973</v>
      </c>
      <c r="F400" s="153" t="s">
        <v>2974</v>
      </c>
      <c r="G400" s="153" t="s">
        <v>2975</v>
      </c>
      <c r="H400" s="153" t="s">
        <v>2976</v>
      </c>
      <c r="I400" s="153" t="s">
        <v>2977</v>
      </c>
      <c r="J400" s="155">
        <v>88698857724</v>
      </c>
      <c r="K400" s="155" t="s">
        <v>761</v>
      </c>
      <c r="L400" s="156">
        <v>17.989999999999998</v>
      </c>
      <c r="M400" s="157">
        <v>17.989999999999998</v>
      </c>
      <c r="N400" s="156">
        <v>0</v>
      </c>
      <c r="O400" s="157">
        <v>0</v>
      </c>
      <c r="P400" s="158">
        <v>0</v>
      </c>
      <c r="Q400" s="146" t="s">
        <v>2972</v>
      </c>
      <c r="R400" s="159"/>
      <c r="S400" s="146"/>
      <c r="T400" s="153" t="str">
        <f t="shared" ref="T400:U433" si="78">B400</f>
        <v>C6818A</v>
      </c>
      <c r="U400" s="153" t="str">
        <f t="shared" si="78"/>
        <v>180</v>
      </c>
      <c r="V400" s="153" t="str">
        <f t="shared" ref="V400:V433" si="79">E400</f>
        <v>AU SF</v>
      </c>
      <c r="W400" s="153" t="str">
        <f t="shared" ref="W400:W433" si="80">INDEX($B:$H,MATCH($T400,$B:$B,0),MATCH($U$9,$B$14:$H$14,0))</f>
        <v>HP Professional inkjetpapier, glanzend, 50 vel, A4/210 x 297 mm</v>
      </c>
      <c r="X400" s="153" t="str">
        <f t="shared" ref="X400:X433" si="81">VLOOKUP($T400,$B:$I,8,0)</f>
        <v>Compatible with all HP InkJet printers</v>
      </c>
      <c r="Y400" s="155">
        <f t="shared" ref="Y400:Z433" si="82">J400</f>
        <v>88698857724</v>
      </c>
      <c r="Z400" s="155" t="str">
        <f t="shared" si="82"/>
        <v/>
      </c>
      <c r="AA400" s="156">
        <f t="shared" ref="AA400:AA433" si="83">INDEX($B:$P,MATCH($T400,$B:$B,0),MATCH($U$10,$B$11:$P$11,0))</f>
        <v>17.989999999999998</v>
      </c>
      <c r="AB400" s="157">
        <f t="shared" ref="AB400:AB433" si="84">INDEX($B:$P,MATCH($T400,$B:$B,0),MATCH($U$10&amp;2,$B$11:$P$11,0))</f>
        <v>17.989999999999998</v>
      </c>
      <c r="AC400" s="158">
        <f t="shared" ref="AC400:AC433" si="85">IFERROR(IF($AA400=0,"n/a",$AA400/$AB400-1),"0.0%")</f>
        <v>0</v>
      </c>
      <c r="AE400" s="90" t="s">
        <v>819</v>
      </c>
      <c r="AF400" s="90" t="s">
        <v>819</v>
      </c>
      <c r="AG400" s="160" t="s">
        <v>807</v>
      </c>
      <c r="AH400" s="90" t="s">
        <v>820</v>
      </c>
      <c r="AI400" s="90" t="s">
        <v>819</v>
      </c>
      <c r="AJ400" s="81"/>
      <c r="AK400" s="89"/>
    </row>
    <row r="401" spans="1:37" ht="14.25" customHeight="1">
      <c r="A401" s="154">
        <f t="shared" si="69"/>
        <v>391</v>
      </c>
      <c r="B401" s="153" t="s">
        <v>2978</v>
      </c>
      <c r="C401" s="153" t="s">
        <v>2972</v>
      </c>
      <c r="D401" s="153" t="s">
        <v>2972</v>
      </c>
      <c r="E401" s="153" t="s">
        <v>2973</v>
      </c>
      <c r="F401" s="153" t="s">
        <v>2979</v>
      </c>
      <c r="G401" s="153" t="s">
        <v>2980</v>
      </c>
      <c r="H401" s="153" t="s">
        <v>2981</v>
      </c>
      <c r="I401" s="153" t="s">
        <v>2982</v>
      </c>
      <c r="J401" s="155">
        <v>25184222642</v>
      </c>
      <c r="K401" s="155" t="s">
        <v>761</v>
      </c>
      <c r="L401" s="156">
        <v>33.99</v>
      </c>
      <c r="M401" s="157">
        <v>33.99</v>
      </c>
      <c r="N401" s="156">
        <v>0</v>
      </c>
      <c r="O401" s="157">
        <v>0</v>
      </c>
      <c r="P401" s="158">
        <v>0</v>
      </c>
      <c r="Q401" s="146" t="s">
        <v>2972</v>
      </c>
      <c r="R401" s="159"/>
      <c r="S401" s="146"/>
      <c r="T401" s="153" t="str">
        <f t="shared" si="78"/>
        <v>C6821A</v>
      </c>
      <c r="U401" s="153" t="str">
        <f t="shared" si="78"/>
        <v>180</v>
      </c>
      <c r="V401" s="153" t="str">
        <f t="shared" si="79"/>
        <v>AU SF</v>
      </c>
      <c r="W401" s="153" t="str">
        <f t="shared" si="80"/>
        <v>HP Professional inkjetpapier, glanzend, 50 vel, A3/297 x 420 mm</v>
      </c>
      <c r="X401" s="153" t="str">
        <f t="shared" si="81"/>
        <v>HP Business InkJet 2500 series/2600 series 2800 series,HP Color InkJet CP 1700,HP DeskJet 1100c/1120c/1125c/ 1180c/1220c/1220c/ps/1280/9300/ 9600 series/9803,HP OfficeJet  K850 series,HP Photosmart 8753/HP Photosmart Pro 8353,</v>
      </c>
      <c r="Y401" s="155">
        <f t="shared" si="82"/>
        <v>25184222642</v>
      </c>
      <c r="Z401" s="155" t="str">
        <f t="shared" si="82"/>
        <v/>
      </c>
      <c r="AA401" s="156">
        <f t="shared" si="83"/>
        <v>33.99</v>
      </c>
      <c r="AB401" s="157">
        <f t="shared" si="84"/>
        <v>33.99</v>
      </c>
      <c r="AC401" s="158">
        <f t="shared" si="85"/>
        <v>0</v>
      </c>
      <c r="AE401" s="90" t="s">
        <v>828</v>
      </c>
      <c r="AF401" s="90" t="s">
        <v>819</v>
      </c>
      <c r="AG401" s="160" t="s">
        <v>807</v>
      </c>
      <c r="AH401" s="90" t="s">
        <v>820</v>
      </c>
      <c r="AI401" s="90" t="s">
        <v>819</v>
      </c>
      <c r="AJ401" s="81"/>
      <c r="AK401" s="89"/>
    </row>
    <row r="402" spans="1:37" ht="14.25" customHeight="1">
      <c r="A402" s="154">
        <f t="shared" si="69"/>
        <v>392</v>
      </c>
      <c r="B402" s="153" t="s">
        <v>2983</v>
      </c>
      <c r="C402" s="153" t="s">
        <v>2431</v>
      </c>
      <c r="D402" s="153" t="s">
        <v>2431</v>
      </c>
      <c r="E402" s="153" t="s">
        <v>2973</v>
      </c>
      <c r="F402" s="153" t="s">
        <v>2984</v>
      </c>
      <c r="G402" s="153" t="s">
        <v>2985</v>
      </c>
      <c r="H402" s="153" t="s">
        <v>2986</v>
      </c>
      <c r="I402" s="153" t="s">
        <v>2987</v>
      </c>
      <c r="J402" s="155">
        <v>829160897455</v>
      </c>
      <c r="K402" s="155">
        <v>884962920879</v>
      </c>
      <c r="L402" s="156">
        <v>66.989999999999995</v>
      </c>
      <c r="M402" s="157">
        <v>66.989999999999995</v>
      </c>
      <c r="N402" s="156">
        <v>0</v>
      </c>
      <c r="O402" s="157">
        <v>0</v>
      </c>
      <c r="P402" s="158">
        <v>0</v>
      </c>
      <c r="Q402" s="146" t="s">
        <v>2431</v>
      </c>
      <c r="R402" s="159"/>
      <c r="S402" s="146"/>
      <c r="T402" s="153" t="str">
        <f t="shared" si="78"/>
        <v>Q7966EE</v>
      </c>
      <c r="U402" s="153" t="str">
        <f t="shared" si="78"/>
        <v>363</v>
      </c>
      <c r="V402" s="153" t="str">
        <f t="shared" si="79"/>
        <v>AU SF</v>
      </c>
      <c r="W402" s="153" t="str">
        <f t="shared" si="80"/>
        <v>HP 363 serie foto value pack, 150 vel/10 x 15 cm</v>
      </c>
      <c r="X402" s="153" t="str">
        <f t="shared" si="81"/>
        <v>HP Photosmart 3110/3210/3310/D6160/D7160/D7360/D7460/8250, C5180/C6180/C6270/C6280/C6285/C7180/C7280/C8180</v>
      </c>
      <c r="Y402" s="155">
        <f t="shared" si="82"/>
        <v>829160897455</v>
      </c>
      <c r="Z402" s="155">
        <f t="shared" si="82"/>
        <v>884962920879</v>
      </c>
      <c r="AA402" s="156">
        <f t="shared" si="83"/>
        <v>66.989999999999995</v>
      </c>
      <c r="AB402" s="157">
        <f t="shared" si="84"/>
        <v>66.989999999999995</v>
      </c>
      <c r="AC402" s="158">
        <f t="shared" si="85"/>
        <v>0</v>
      </c>
      <c r="AE402" s="90" t="s">
        <v>819</v>
      </c>
      <c r="AF402" s="90" t="s">
        <v>819</v>
      </c>
      <c r="AG402" s="160" t="s">
        <v>807</v>
      </c>
      <c r="AH402" s="90" t="s">
        <v>2988</v>
      </c>
      <c r="AI402" s="90" t="s">
        <v>819</v>
      </c>
      <c r="AJ402" s="81"/>
      <c r="AK402" s="89"/>
    </row>
    <row r="403" spans="1:37" ht="14.25" customHeight="1">
      <c r="A403" s="154">
        <f t="shared" si="69"/>
        <v>393</v>
      </c>
      <c r="B403" s="168" t="s">
        <v>2989</v>
      </c>
      <c r="C403" s="153" t="s">
        <v>2481</v>
      </c>
      <c r="D403" s="153" t="s">
        <v>2481</v>
      </c>
      <c r="E403" s="153" t="s">
        <v>2973</v>
      </c>
      <c r="F403" s="153" t="s">
        <v>2990</v>
      </c>
      <c r="G403" s="153" t="s">
        <v>2991</v>
      </c>
      <c r="H403" s="153" t="s">
        <v>2992</v>
      </c>
      <c r="I403" s="153" t="s">
        <v>2993</v>
      </c>
      <c r="J403" s="155">
        <v>889894746788</v>
      </c>
      <c r="K403" s="155">
        <v>889894888808</v>
      </c>
      <c r="L403" s="156">
        <v>30.99</v>
      </c>
      <c r="M403" s="157">
        <v>30.99</v>
      </c>
      <c r="N403" s="156">
        <v>0</v>
      </c>
      <c r="O403" s="157">
        <v>0</v>
      </c>
      <c r="P403" s="158">
        <v>0</v>
      </c>
      <c r="Q403" s="146" t="s">
        <v>2481</v>
      </c>
      <c r="R403" s="159"/>
      <c r="S403" s="146"/>
      <c r="T403" s="153" t="str">
        <f t="shared" si="78"/>
        <v>T9D88EE</v>
      </c>
      <c r="U403" s="153" t="str">
        <f t="shared" si="78"/>
        <v>364</v>
      </c>
      <c r="V403" s="153" t="str">
        <f t="shared" si="79"/>
        <v>AU SF</v>
      </c>
      <c r="W403" s="153" t="str">
        <f t="shared" si="80"/>
        <v>HP 364 serie foto value pack, 50 vel/10 x 15 cm</v>
      </c>
      <c r="X403" s="153" t="str">
        <f t="shared" si="81"/>
        <v>HP Photosmart B8550, C5324, C5380, C6324, C6380, D5460
HP Photosmart Premium Fax All-in-one, HP Photosmart All-in-One, HP Photosmart Wireless All-in-One, HP Photosmart Plus All-in-One, HP Photosmart Premium 
All-in-One</v>
      </c>
      <c r="Y403" s="155">
        <f t="shared" si="82"/>
        <v>889894746788</v>
      </c>
      <c r="Z403" s="155">
        <f t="shared" si="82"/>
        <v>889894888808</v>
      </c>
      <c r="AA403" s="156">
        <f t="shared" si="83"/>
        <v>30.99</v>
      </c>
      <c r="AB403" s="157">
        <f t="shared" si="84"/>
        <v>30.99</v>
      </c>
      <c r="AC403" s="158">
        <f t="shared" si="85"/>
        <v>0</v>
      </c>
      <c r="AE403" s="90" t="s">
        <v>819</v>
      </c>
      <c r="AF403" s="90" t="s">
        <v>819</v>
      </c>
      <c r="AG403" s="160" t="s">
        <v>807</v>
      </c>
      <c r="AH403" s="90" t="s">
        <v>2664</v>
      </c>
      <c r="AI403" s="90" t="s">
        <v>819</v>
      </c>
      <c r="AJ403" s="81"/>
      <c r="AK403" s="89"/>
    </row>
    <row r="404" spans="1:37" ht="14.25" customHeight="1">
      <c r="A404" s="154">
        <f t="shared" ref="A404:A467" si="86">A403+1</f>
        <v>394</v>
      </c>
      <c r="B404" s="153" t="s">
        <v>2994</v>
      </c>
      <c r="C404" s="153" t="s">
        <v>2774</v>
      </c>
      <c r="D404" s="153" t="s">
        <v>2755</v>
      </c>
      <c r="E404" s="153" t="s">
        <v>2973</v>
      </c>
      <c r="F404" s="153" t="s">
        <v>2995</v>
      </c>
      <c r="G404" s="153" t="s">
        <v>2996</v>
      </c>
      <c r="H404" s="153" t="s">
        <v>2997</v>
      </c>
      <c r="I404" s="153" t="s">
        <v>2744</v>
      </c>
      <c r="J404" s="155">
        <v>888182953235</v>
      </c>
      <c r="K404" s="155" t="s">
        <v>761</v>
      </c>
      <c r="L404" s="156">
        <v>47.99</v>
      </c>
      <c r="M404" s="157">
        <v>47.99</v>
      </c>
      <c r="N404" s="156">
        <v>0</v>
      </c>
      <c r="O404" s="157">
        <v>0</v>
      </c>
      <c r="P404" s="158">
        <v>0</v>
      </c>
      <c r="Q404" s="146" t="s">
        <v>2774</v>
      </c>
      <c r="R404" s="159"/>
      <c r="S404" s="146"/>
      <c r="T404" s="153" t="str">
        <f t="shared" si="78"/>
        <v>F6U78AE</v>
      </c>
      <c r="U404" s="153" t="str">
        <f t="shared" si="78"/>
        <v>935XL</v>
      </c>
      <c r="V404" s="153" t="str">
        <f t="shared" si="79"/>
        <v>AU SF</v>
      </c>
      <c r="W404" s="153" t="str">
        <f t="shared" si="80"/>
        <v>HP 935XL Office value pack, 75 vel/A4/210 x 297 mm</v>
      </c>
      <c r="X404" s="153" t="str">
        <f t="shared" si="81"/>
        <v>HP Officejet Pro 6230 e-printer, 6830 e-AiO</v>
      </c>
      <c r="Y404" s="155">
        <f t="shared" si="82"/>
        <v>888182953235</v>
      </c>
      <c r="Z404" s="155" t="str">
        <f t="shared" si="82"/>
        <v/>
      </c>
      <c r="AA404" s="156">
        <f t="shared" si="83"/>
        <v>47.99</v>
      </c>
      <c r="AB404" s="157">
        <f t="shared" si="84"/>
        <v>47.99</v>
      </c>
      <c r="AC404" s="158">
        <f t="shared" si="85"/>
        <v>0</v>
      </c>
      <c r="AE404" s="90" t="s">
        <v>819</v>
      </c>
      <c r="AF404" s="90" t="s">
        <v>819</v>
      </c>
      <c r="AG404" s="160" t="s">
        <v>807</v>
      </c>
      <c r="AH404" s="90" t="s">
        <v>2196</v>
      </c>
      <c r="AI404" s="90" t="s">
        <v>819</v>
      </c>
      <c r="AJ404" s="81"/>
      <c r="AK404" s="89"/>
    </row>
    <row r="405" spans="1:37" ht="14.25" customHeight="1">
      <c r="A405" s="154">
        <f t="shared" si="86"/>
        <v>395</v>
      </c>
      <c r="B405" s="153" t="s">
        <v>2998</v>
      </c>
      <c r="C405" s="153" t="s">
        <v>761</v>
      </c>
      <c r="D405" s="153" t="s">
        <v>761</v>
      </c>
      <c r="E405" s="153" t="s">
        <v>2973</v>
      </c>
      <c r="F405" s="153" t="s">
        <v>2999</v>
      </c>
      <c r="G405" s="153" t="s">
        <v>3000</v>
      </c>
      <c r="H405" s="153" t="s">
        <v>3001</v>
      </c>
      <c r="I405" s="153" t="s">
        <v>2977</v>
      </c>
      <c r="J405" s="155">
        <v>829160385426</v>
      </c>
      <c r="K405" s="155" t="s">
        <v>761</v>
      </c>
      <c r="L405" s="156">
        <v>30.99</v>
      </c>
      <c r="M405" s="157">
        <v>30.99</v>
      </c>
      <c r="N405" s="156">
        <v>0</v>
      </c>
      <c r="O405" s="157">
        <v>0</v>
      </c>
      <c r="P405" s="158">
        <v>0</v>
      </c>
      <c r="Q405" s="146" t="s">
        <v>761</v>
      </c>
      <c r="R405" s="159"/>
      <c r="S405" s="146"/>
      <c r="T405" s="153" t="str">
        <f t="shared" si="78"/>
        <v>Q6592A</v>
      </c>
      <c r="U405" s="153" t="str">
        <f t="shared" si="78"/>
        <v/>
      </c>
      <c r="V405" s="153" t="str">
        <f t="shared" si="79"/>
        <v>AU SF</v>
      </c>
      <c r="W405" s="153" t="str">
        <f t="shared" si="80"/>
        <v>HP Professional inkjetpapier, mat, 100 vel, A4/210 x 297 mm</v>
      </c>
      <c r="X405" s="153" t="str">
        <f t="shared" si="81"/>
        <v>Compatible with all HP InkJet printers</v>
      </c>
      <c r="Y405" s="155">
        <f t="shared" si="82"/>
        <v>829160385426</v>
      </c>
      <c r="Z405" s="155" t="str">
        <f t="shared" si="82"/>
        <v/>
      </c>
      <c r="AA405" s="156">
        <f t="shared" si="83"/>
        <v>30.99</v>
      </c>
      <c r="AB405" s="157">
        <f t="shared" si="84"/>
        <v>30.99</v>
      </c>
      <c r="AC405" s="158">
        <f t="shared" si="85"/>
        <v>0</v>
      </c>
      <c r="AE405" s="90" t="s">
        <v>828</v>
      </c>
      <c r="AF405" s="90" t="s">
        <v>819</v>
      </c>
      <c r="AG405" s="160" t="s">
        <v>807</v>
      </c>
      <c r="AH405" s="90" t="s">
        <v>820</v>
      </c>
      <c r="AI405" s="90" t="s">
        <v>819</v>
      </c>
      <c r="AJ405" s="81"/>
      <c r="AK405" s="89"/>
    </row>
    <row r="406" spans="1:37" ht="14.25" customHeight="1">
      <c r="A406" s="154">
        <f t="shared" si="86"/>
        <v>396</v>
      </c>
      <c r="B406" s="161" t="s">
        <v>3002</v>
      </c>
      <c r="C406" s="153" t="s">
        <v>761</v>
      </c>
      <c r="D406" s="153" t="s">
        <v>761</v>
      </c>
      <c r="E406" s="153" t="s">
        <v>2973</v>
      </c>
      <c r="F406" s="153" t="s">
        <v>3003</v>
      </c>
      <c r="G406" s="153" t="s">
        <v>3004</v>
      </c>
      <c r="H406" s="153" t="s">
        <v>3005</v>
      </c>
      <c r="I406" s="153" t="s">
        <v>2977</v>
      </c>
      <c r="J406" s="155">
        <v>829160418933</v>
      </c>
      <c r="K406" s="155" t="s">
        <v>761</v>
      </c>
      <c r="L406" s="156">
        <v>26.99</v>
      </c>
      <c r="M406" s="157">
        <v>26.99</v>
      </c>
      <c r="N406" s="156">
        <v>0</v>
      </c>
      <c r="O406" s="157">
        <v>0</v>
      </c>
      <c r="P406" s="158">
        <v>0</v>
      </c>
      <c r="Q406" s="146" t="s">
        <v>761</v>
      </c>
      <c r="R406" s="159"/>
      <c r="S406" s="146"/>
      <c r="T406" s="153" t="str">
        <f t="shared" si="78"/>
        <v>Q6593A</v>
      </c>
      <c r="U406" s="153" t="str">
        <f t="shared" si="78"/>
        <v/>
      </c>
      <c r="V406" s="153" t="str">
        <f t="shared" si="79"/>
        <v>AU SF</v>
      </c>
      <c r="W406" s="153" t="str">
        <f t="shared" si="80"/>
        <v>HP Professional inkjetpapier, mat, 200 vel, A4/210 x 297 mm</v>
      </c>
      <c r="X406" s="153" t="str">
        <f t="shared" si="81"/>
        <v>Compatible with all HP InkJet printers</v>
      </c>
      <c r="Y406" s="155">
        <f t="shared" si="82"/>
        <v>829160418933</v>
      </c>
      <c r="Z406" s="155" t="str">
        <f t="shared" si="82"/>
        <v/>
      </c>
      <c r="AA406" s="156">
        <f t="shared" si="83"/>
        <v>26.99</v>
      </c>
      <c r="AB406" s="157">
        <f t="shared" si="84"/>
        <v>26.99</v>
      </c>
      <c r="AC406" s="158">
        <f t="shared" si="85"/>
        <v>0</v>
      </c>
      <c r="AE406" s="90" t="s">
        <v>828</v>
      </c>
      <c r="AF406" s="90" t="s">
        <v>819</v>
      </c>
      <c r="AG406" s="160" t="s">
        <v>807</v>
      </c>
      <c r="AH406" s="90" t="s">
        <v>820</v>
      </c>
      <c r="AI406" s="90" t="s">
        <v>819</v>
      </c>
      <c r="AJ406" s="81"/>
      <c r="AK406" s="89"/>
    </row>
    <row r="407" spans="1:37" ht="14.25" customHeight="1">
      <c r="A407" s="154">
        <f t="shared" si="86"/>
        <v>397</v>
      </c>
      <c r="B407" s="161" t="s">
        <v>3006</v>
      </c>
      <c r="C407" s="153" t="s">
        <v>761</v>
      </c>
      <c r="D407" s="153" t="s">
        <v>761</v>
      </c>
      <c r="E407" s="153" t="s">
        <v>2973</v>
      </c>
      <c r="F407" s="153" t="s">
        <v>3007</v>
      </c>
      <c r="G407" s="153" t="s">
        <v>3008</v>
      </c>
      <c r="H407" s="153" t="s">
        <v>3009</v>
      </c>
      <c r="I407" s="153" t="s">
        <v>2977</v>
      </c>
      <c r="J407" s="155">
        <v>829160418223</v>
      </c>
      <c r="K407" s="155" t="s">
        <v>761</v>
      </c>
      <c r="L407" s="156">
        <v>30.99</v>
      </c>
      <c r="M407" s="157">
        <v>30.99</v>
      </c>
      <c r="N407" s="156">
        <v>0</v>
      </c>
      <c r="O407" s="157">
        <v>0</v>
      </c>
      <c r="P407" s="158">
        <v>0</v>
      </c>
      <c r="Q407" s="146" t="s">
        <v>761</v>
      </c>
      <c r="R407" s="159"/>
      <c r="S407" s="146"/>
      <c r="T407" s="153" t="str">
        <f t="shared" si="78"/>
        <v>Q6594A</v>
      </c>
      <c r="U407" s="153" t="str">
        <f t="shared" si="78"/>
        <v/>
      </c>
      <c r="V407" s="153" t="str">
        <f t="shared" si="79"/>
        <v>AU SF</v>
      </c>
      <c r="W407" s="153" t="str">
        <f t="shared" si="80"/>
        <v>HP Professional inkjetpapier, mat, 100 vel, A3/297 x 420 mm</v>
      </c>
      <c r="X407" s="153" t="str">
        <f t="shared" si="81"/>
        <v>Compatible with all HP InkJet printers</v>
      </c>
      <c r="Y407" s="155">
        <f t="shared" si="82"/>
        <v>829160418223</v>
      </c>
      <c r="Z407" s="155" t="str">
        <f t="shared" si="82"/>
        <v/>
      </c>
      <c r="AA407" s="156">
        <f t="shared" si="83"/>
        <v>30.99</v>
      </c>
      <c r="AB407" s="157">
        <f t="shared" si="84"/>
        <v>30.99</v>
      </c>
      <c r="AC407" s="158">
        <f t="shared" si="85"/>
        <v>0</v>
      </c>
      <c r="AE407" s="90" t="s">
        <v>828</v>
      </c>
      <c r="AF407" s="90" t="s">
        <v>819</v>
      </c>
      <c r="AG407" s="160" t="s">
        <v>807</v>
      </c>
      <c r="AH407" s="90" t="s">
        <v>820</v>
      </c>
      <c r="AI407" s="90" t="s">
        <v>819</v>
      </c>
      <c r="AJ407" s="81"/>
      <c r="AK407" s="89"/>
    </row>
    <row r="408" spans="1:37" ht="14.25" customHeight="1">
      <c r="A408" s="154">
        <f t="shared" si="86"/>
        <v>398</v>
      </c>
      <c r="B408" s="161" t="s">
        <v>3010</v>
      </c>
      <c r="C408" s="153" t="s">
        <v>761</v>
      </c>
      <c r="D408" s="153" t="s">
        <v>761</v>
      </c>
      <c r="E408" s="153" t="s">
        <v>2973</v>
      </c>
      <c r="F408" s="153" t="s">
        <v>3011</v>
      </c>
      <c r="G408" s="153" t="s">
        <v>3012</v>
      </c>
      <c r="H408" s="153" t="s">
        <v>3013</v>
      </c>
      <c r="I408" s="153" t="s">
        <v>3014</v>
      </c>
      <c r="J408" s="155">
        <v>889899257166</v>
      </c>
      <c r="K408" s="155" t="s">
        <v>761</v>
      </c>
      <c r="L408" s="156">
        <v>10.99</v>
      </c>
      <c r="M408" s="157">
        <v>10.99</v>
      </c>
      <c r="N408" s="156">
        <v>0</v>
      </c>
      <c r="O408" s="157">
        <v>0</v>
      </c>
      <c r="P408" s="158">
        <v>0</v>
      </c>
      <c r="Q408" s="146" t="s">
        <v>761</v>
      </c>
      <c r="R408" s="159"/>
      <c r="S408" s="146"/>
      <c r="T408" s="153" t="str">
        <f t="shared" si="78"/>
        <v>W2G60A</v>
      </c>
      <c r="U408" s="153" t="str">
        <f t="shared" si="78"/>
        <v/>
      </c>
      <c r="V408" s="153" t="str">
        <f t="shared" si="79"/>
        <v>AU SF</v>
      </c>
      <c r="W408" s="153" t="str">
        <f t="shared" si="80"/>
        <v>HP Social Media Snapshots verwijderbaar fotopapier met kleeflaag, 25 vel, 10 x 13 cm</v>
      </c>
      <c r="X408" s="153" t="str">
        <f t="shared" si="81"/>
        <v>Compatible with wireless inkjet printers</v>
      </c>
      <c r="Y408" s="155">
        <f t="shared" si="82"/>
        <v>889899257166</v>
      </c>
      <c r="Z408" s="155" t="str">
        <f t="shared" si="82"/>
        <v/>
      </c>
      <c r="AA408" s="156">
        <f t="shared" si="83"/>
        <v>10.99</v>
      </c>
      <c r="AB408" s="157">
        <f t="shared" si="84"/>
        <v>10.99</v>
      </c>
      <c r="AC408" s="158">
        <f t="shared" si="85"/>
        <v>0</v>
      </c>
      <c r="AE408" s="90" t="s">
        <v>819</v>
      </c>
      <c r="AF408" s="90" t="s">
        <v>819</v>
      </c>
      <c r="AG408" s="160" t="s">
        <v>807</v>
      </c>
      <c r="AH408" s="90" t="s">
        <v>3015</v>
      </c>
      <c r="AI408" s="90" t="s">
        <v>819</v>
      </c>
      <c r="AJ408" s="81"/>
      <c r="AK408" s="89"/>
    </row>
    <row r="409" spans="1:37" ht="14.25" customHeight="1">
      <c r="A409" s="154">
        <f t="shared" si="86"/>
        <v>399</v>
      </c>
      <c r="B409" s="153" t="s">
        <v>3016</v>
      </c>
      <c r="C409" s="153" t="s">
        <v>761</v>
      </c>
      <c r="D409" s="153" t="s">
        <v>761</v>
      </c>
      <c r="E409" s="153" t="s">
        <v>2973</v>
      </c>
      <c r="F409" s="153" t="s">
        <v>3017</v>
      </c>
      <c r="G409" s="153" t="s">
        <v>3018</v>
      </c>
      <c r="H409" s="153" t="s">
        <v>3019</v>
      </c>
      <c r="I409" s="153" t="s">
        <v>3020</v>
      </c>
      <c r="J409" s="155">
        <v>886111138876</v>
      </c>
      <c r="K409" s="155" t="s">
        <v>761</v>
      </c>
      <c r="L409" s="156">
        <v>17.989999999999998</v>
      </c>
      <c r="M409" s="157">
        <v>17.989999999999998</v>
      </c>
      <c r="N409" s="156">
        <v>0</v>
      </c>
      <c r="O409" s="157">
        <v>0</v>
      </c>
      <c r="P409" s="158">
        <v>0</v>
      </c>
      <c r="Q409" s="146" t="s">
        <v>761</v>
      </c>
      <c r="R409" s="159"/>
      <c r="S409" s="146"/>
      <c r="T409" s="153" t="str">
        <f t="shared" si="78"/>
        <v>CR672A</v>
      </c>
      <c r="U409" s="153" t="str">
        <f t="shared" si="78"/>
        <v/>
      </c>
      <c r="V409" s="153" t="str">
        <f t="shared" si="79"/>
        <v>AU SF</v>
      </c>
      <c r="W409" s="153" t="str">
        <f t="shared" si="80"/>
        <v>HP Premium Plus glanzend fotopapier, 20 vel, A4/210 x 297 mm</v>
      </c>
      <c r="X409" s="153" t="str">
        <f t="shared" si="81"/>
        <v>Works with all inkjet printers and is optimized for HP printers with the latest HP print technology.</v>
      </c>
      <c r="Y409" s="155">
        <f t="shared" si="82"/>
        <v>886111138876</v>
      </c>
      <c r="Z409" s="155" t="str">
        <f t="shared" si="82"/>
        <v/>
      </c>
      <c r="AA409" s="156">
        <f t="shared" si="83"/>
        <v>17.989999999999998</v>
      </c>
      <c r="AB409" s="157">
        <f t="shared" si="84"/>
        <v>17.989999999999998</v>
      </c>
      <c r="AC409" s="158">
        <f t="shared" si="85"/>
        <v>0</v>
      </c>
      <c r="AE409" s="90" t="s">
        <v>819</v>
      </c>
      <c r="AF409" s="90" t="s">
        <v>819</v>
      </c>
      <c r="AG409" s="160" t="s">
        <v>807</v>
      </c>
      <c r="AH409" s="90" t="s">
        <v>820</v>
      </c>
      <c r="AI409" s="90" t="s">
        <v>819</v>
      </c>
      <c r="AJ409" s="81"/>
      <c r="AK409" s="89"/>
    </row>
    <row r="410" spans="1:37" ht="14.25" customHeight="1">
      <c r="A410" s="154">
        <f t="shared" si="86"/>
        <v>400</v>
      </c>
      <c r="B410" s="153" t="s">
        <v>3021</v>
      </c>
      <c r="C410" s="153" t="s">
        <v>761</v>
      </c>
      <c r="D410" s="153" t="s">
        <v>761</v>
      </c>
      <c r="E410" s="161" t="s">
        <v>2973</v>
      </c>
      <c r="F410" s="153" t="s">
        <v>3022</v>
      </c>
      <c r="G410" s="153" t="s">
        <v>3023</v>
      </c>
      <c r="H410" s="153" t="s">
        <v>3024</v>
      </c>
      <c r="I410" s="153" t="s">
        <v>3020</v>
      </c>
      <c r="J410" s="155">
        <v>886111138883</v>
      </c>
      <c r="K410" s="155" t="s">
        <v>761</v>
      </c>
      <c r="L410" s="156">
        <v>17.989999999999998</v>
      </c>
      <c r="M410" s="157">
        <v>17.989999999999998</v>
      </c>
      <c r="N410" s="156">
        <v>0</v>
      </c>
      <c r="O410" s="157">
        <v>0</v>
      </c>
      <c r="P410" s="158">
        <v>0</v>
      </c>
      <c r="Q410" s="146" t="s">
        <v>761</v>
      </c>
      <c r="R410" s="159"/>
      <c r="S410" s="146"/>
      <c r="T410" s="153" t="str">
        <f t="shared" si="78"/>
        <v>CR673A</v>
      </c>
      <c r="U410" s="153" t="str">
        <f t="shared" si="78"/>
        <v/>
      </c>
      <c r="V410" s="153" t="str">
        <f t="shared" si="79"/>
        <v>AU SF</v>
      </c>
      <c r="W410" s="153" t="str">
        <f t="shared" si="80"/>
        <v>HP Premium Plus matglanzend fotopapier, 20 vel, A4/210 x 297 mm</v>
      </c>
      <c r="X410" s="153" t="str">
        <f t="shared" si="81"/>
        <v>Works with all inkjet printers and is optimized for HP printers with the latest HP print technology.</v>
      </c>
      <c r="Y410" s="155">
        <f t="shared" si="82"/>
        <v>886111138883</v>
      </c>
      <c r="Z410" s="155" t="str">
        <f t="shared" si="82"/>
        <v/>
      </c>
      <c r="AA410" s="156">
        <f t="shared" si="83"/>
        <v>17.989999999999998</v>
      </c>
      <c r="AB410" s="157">
        <f t="shared" si="84"/>
        <v>17.989999999999998</v>
      </c>
      <c r="AC410" s="158">
        <f t="shared" si="85"/>
        <v>0</v>
      </c>
      <c r="AE410" s="90" t="s">
        <v>819</v>
      </c>
      <c r="AF410" s="90" t="s">
        <v>819</v>
      </c>
      <c r="AG410" s="160" t="s">
        <v>807</v>
      </c>
      <c r="AH410" s="90" t="s">
        <v>820</v>
      </c>
      <c r="AI410" s="90" t="s">
        <v>819</v>
      </c>
      <c r="AJ410" s="81"/>
      <c r="AK410" s="89"/>
    </row>
    <row r="411" spans="1:37" ht="14.25" customHeight="1">
      <c r="A411" s="154">
        <f t="shared" si="86"/>
        <v>401</v>
      </c>
      <c r="B411" s="153" t="s">
        <v>3025</v>
      </c>
      <c r="C411" s="153" t="s">
        <v>761</v>
      </c>
      <c r="D411" s="153" t="s">
        <v>761</v>
      </c>
      <c r="E411" s="153" t="s">
        <v>2973</v>
      </c>
      <c r="F411" s="153" t="s">
        <v>3026</v>
      </c>
      <c r="G411" s="153" t="s">
        <v>3027</v>
      </c>
      <c r="H411" s="153" t="s">
        <v>3028</v>
      </c>
      <c r="I411" s="153" t="s">
        <v>3020</v>
      </c>
      <c r="J411" s="155">
        <v>886111138890</v>
      </c>
      <c r="K411" s="155" t="s">
        <v>761</v>
      </c>
      <c r="L411" s="156">
        <v>35.99</v>
      </c>
      <c r="M411" s="157">
        <v>35.99</v>
      </c>
      <c r="N411" s="156">
        <v>0</v>
      </c>
      <c r="O411" s="157">
        <v>0</v>
      </c>
      <c r="P411" s="158">
        <v>0</v>
      </c>
      <c r="Q411" s="146" t="s">
        <v>761</v>
      </c>
      <c r="R411" s="159"/>
      <c r="S411" s="146"/>
      <c r="T411" s="153" t="str">
        <f t="shared" si="78"/>
        <v>CR674A</v>
      </c>
      <c r="U411" s="153" t="str">
        <f t="shared" si="78"/>
        <v/>
      </c>
      <c r="V411" s="153" t="str">
        <f t="shared" si="79"/>
        <v>AU SF</v>
      </c>
      <c r="W411" s="153" t="str">
        <f t="shared" si="80"/>
        <v>HP Premium Plus glanzend fotopapier, 50 vel, A4/210 x 297 mm</v>
      </c>
      <c r="X411" s="153" t="str">
        <f t="shared" si="81"/>
        <v>Works with all inkjet printers and is optimized for HP printers with the latest HP print technology.</v>
      </c>
      <c r="Y411" s="155">
        <f t="shared" si="82"/>
        <v>886111138890</v>
      </c>
      <c r="Z411" s="155" t="str">
        <f t="shared" si="82"/>
        <v/>
      </c>
      <c r="AA411" s="156">
        <f t="shared" si="83"/>
        <v>35.99</v>
      </c>
      <c r="AB411" s="157">
        <f t="shared" si="84"/>
        <v>35.99</v>
      </c>
      <c r="AC411" s="158">
        <f t="shared" si="85"/>
        <v>0</v>
      </c>
      <c r="AE411" s="90" t="s">
        <v>819</v>
      </c>
      <c r="AF411" s="90" t="s">
        <v>819</v>
      </c>
      <c r="AG411" s="160" t="s">
        <v>807</v>
      </c>
      <c r="AH411" s="90" t="s">
        <v>820</v>
      </c>
      <c r="AI411" s="90" t="s">
        <v>819</v>
      </c>
      <c r="AJ411" s="81"/>
      <c r="AK411" s="89"/>
    </row>
    <row r="412" spans="1:37" ht="14.25" customHeight="1">
      <c r="A412" s="154">
        <f t="shared" si="86"/>
        <v>402</v>
      </c>
      <c r="B412" s="153" t="s">
        <v>3029</v>
      </c>
      <c r="C412" s="153" t="s">
        <v>761</v>
      </c>
      <c r="D412" s="153" t="s">
        <v>761</v>
      </c>
      <c r="E412" s="153" t="s">
        <v>2973</v>
      </c>
      <c r="F412" s="153" t="s">
        <v>3030</v>
      </c>
      <c r="G412" s="153" t="s">
        <v>3031</v>
      </c>
      <c r="H412" s="153" t="s">
        <v>3032</v>
      </c>
      <c r="I412" s="153" t="s">
        <v>3020</v>
      </c>
      <c r="J412" s="155">
        <v>886111138906</v>
      </c>
      <c r="K412" s="155" t="s">
        <v>761</v>
      </c>
      <c r="L412" s="156">
        <v>41.99</v>
      </c>
      <c r="M412" s="157">
        <v>41.99</v>
      </c>
      <c r="N412" s="156">
        <v>0</v>
      </c>
      <c r="O412" s="157">
        <v>0</v>
      </c>
      <c r="P412" s="158">
        <v>0</v>
      </c>
      <c r="Q412" s="146" t="s">
        <v>761</v>
      </c>
      <c r="R412" s="159"/>
      <c r="S412" s="146"/>
      <c r="T412" s="153" t="str">
        <f t="shared" si="78"/>
        <v>CR675A</v>
      </c>
      <c r="U412" s="153" t="str">
        <f t="shared" si="78"/>
        <v/>
      </c>
      <c r="V412" s="153" t="str">
        <f t="shared" si="79"/>
        <v>AU SF</v>
      </c>
      <c r="W412" s="153" t="str">
        <f t="shared" si="80"/>
        <v>HP Premium Plus glanzend fotopapier, 20 vel, A3/297 x 420 mm</v>
      </c>
      <c r="X412" s="153" t="str">
        <f t="shared" si="81"/>
        <v>Works with all inkjet printers and is optimized for HP printers with the latest HP print technology.</v>
      </c>
      <c r="Y412" s="155">
        <f t="shared" si="82"/>
        <v>886111138906</v>
      </c>
      <c r="Z412" s="155" t="str">
        <f t="shared" si="82"/>
        <v/>
      </c>
      <c r="AA412" s="156">
        <f t="shared" si="83"/>
        <v>41.99</v>
      </c>
      <c r="AB412" s="157">
        <f t="shared" si="84"/>
        <v>41.99</v>
      </c>
      <c r="AC412" s="158">
        <f t="shared" si="85"/>
        <v>0</v>
      </c>
      <c r="AE412" s="90" t="s">
        <v>819</v>
      </c>
      <c r="AF412" s="90" t="s">
        <v>819</v>
      </c>
      <c r="AG412" s="160" t="s">
        <v>807</v>
      </c>
      <c r="AH412" s="90" t="s">
        <v>820</v>
      </c>
      <c r="AI412" s="90" t="s">
        <v>819</v>
      </c>
      <c r="AJ412" s="81"/>
      <c r="AK412" s="89"/>
    </row>
    <row r="413" spans="1:37" ht="14.25" customHeight="1">
      <c r="A413" s="154">
        <f t="shared" si="86"/>
        <v>403</v>
      </c>
      <c r="B413" s="153" t="s">
        <v>3033</v>
      </c>
      <c r="C413" s="153" t="s">
        <v>761</v>
      </c>
      <c r="D413" s="153" t="s">
        <v>761</v>
      </c>
      <c r="E413" s="153" t="s">
        <v>2973</v>
      </c>
      <c r="F413" s="153" t="s">
        <v>3034</v>
      </c>
      <c r="G413" s="153" t="s">
        <v>3035</v>
      </c>
      <c r="H413" s="153" t="s">
        <v>3036</v>
      </c>
      <c r="I413" s="153" t="s">
        <v>3020</v>
      </c>
      <c r="J413" s="155">
        <v>886111138913</v>
      </c>
      <c r="K413" s="155" t="s">
        <v>761</v>
      </c>
      <c r="L413" s="156">
        <v>9.99</v>
      </c>
      <c r="M413" s="157">
        <v>9.99</v>
      </c>
      <c r="N413" s="156">
        <v>0</v>
      </c>
      <c r="O413" s="157">
        <v>0</v>
      </c>
      <c r="P413" s="158">
        <v>0</v>
      </c>
      <c r="Q413" s="146" t="s">
        <v>761</v>
      </c>
      <c r="R413" s="159"/>
      <c r="S413" s="146"/>
      <c r="T413" s="153" t="str">
        <f t="shared" si="78"/>
        <v>CR676A</v>
      </c>
      <c r="U413" s="153" t="str">
        <f t="shared" si="78"/>
        <v/>
      </c>
      <c r="V413" s="153" t="str">
        <f t="shared" si="79"/>
        <v>AU SF</v>
      </c>
      <c r="W413" s="153" t="str">
        <f t="shared" si="80"/>
        <v>HP Premium Plus glanzend fotopapier, 20 vel, 13 x 18 cm</v>
      </c>
      <c r="X413" s="153" t="str">
        <f t="shared" si="81"/>
        <v>Works with all inkjet printers and is optimized for HP printers with the latest HP print technology.</v>
      </c>
      <c r="Y413" s="155">
        <f t="shared" si="82"/>
        <v>886111138913</v>
      </c>
      <c r="Z413" s="155" t="str">
        <f t="shared" si="82"/>
        <v/>
      </c>
      <c r="AA413" s="156">
        <f t="shared" si="83"/>
        <v>9.99</v>
      </c>
      <c r="AB413" s="157">
        <f t="shared" si="84"/>
        <v>9.99</v>
      </c>
      <c r="AC413" s="158">
        <f t="shared" si="85"/>
        <v>0</v>
      </c>
      <c r="AE413" s="90" t="s">
        <v>819</v>
      </c>
      <c r="AF413" s="90" t="s">
        <v>819</v>
      </c>
      <c r="AG413" s="160" t="s">
        <v>807</v>
      </c>
      <c r="AH413" s="90" t="s">
        <v>820</v>
      </c>
      <c r="AI413" s="90" t="s">
        <v>819</v>
      </c>
      <c r="AJ413" s="81"/>
      <c r="AK413" s="89"/>
    </row>
    <row r="414" spans="1:37" ht="14.25" customHeight="1">
      <c r="A414" s="154">
        <f t="shared" si="86"/>
        <v>404</v>
      </c>
      <c r="B414" s="153" t="s">
        <v>3037</v>
      </c>
      <c r="C414" s="153" t="s">
        <v>761</v>
      </c>
      <c r="D414" s="153" t="s">
        <v>761</v>
      </c>
      <c r="E414" s="153" t="s">
        <v>2973</v>
      </c>
      <c r="F414" s="153" t="s">
        <v>3038</v>
      </c>
      <c r="G414" s="153" t="s">
        <v>3039</v>
      </c>
      <c r="H414" s="153" t="s">
        <v>3040</v>
      </c>
      <c r="I414" s="153" t="s">
        <v>3020</v>
      </c>
      <c r="J414" s="155">
        <v>886111138920</v>
      </c>
      <c r="K414" s="155" t="s">
        <v>761</v>
      </c>
      <c r="L414" s="156">
        <v>9.99</v>
      </c>
      <c r="M414" s="157">
        <v>9.99</v>
      </c>
      <c r="N414" s="156">
        <v>0</v>
      </c>
      <c r="O414" s="157">
        <v>0</v>
      </c>
      <c r="P414" s="158">
        <v>0</v>
      </c>
      <c r="Q414" s="146" t="s">
        <v>761</v>
      </c>
      <c r="R414" s="159"/>
      <c r="S414" s="146"/>
      <c r="T414" s="153" t="str">
        <f t="shared" si="78"/>
        <v>CR677A</v>
      </c>
      <c r="U414" s="153" t="str">
        <f t="shared" si="78"/>
        <v/>
      </c>
      <c r="V414" s="153" t="str">
        <f t="shared" si="79"/>
        <v>AU SF</v>
      </c>
      <c r="W414" s="153" t="str">
        <f t="shared" si="80"/>
        <v>HP Premium Plus glanzend fotopapier, 25 vel, 10 x 15 cm</v>
      </c>
      <c r="X414" s="153" t="str">
        <f t="shared" si="81"/>
        <v>Works with all inkjet printers and is optimized for HP printers with the latest HP print technology.</v>
      </c>
      <c r="Y414" s="155">
        <f t="shared" si="82"/>
        <v>886111138920</v>
      </c>
      <c r="Z414" s="155" t="str">
        <f t="shared" si="82"/>
        <v/>
      </c>
      <c r="AA414" s="156">
        <f t="shared" si="83"/>
        <v>9.99</v>
      </c>
      <c r="AB414" s="157">
        <f t="shared" si="84"/>
        <v>9.99</v>
      </c>
      <c r="AC414" s="158">
        <f t="shared" si="85"/>
        <v>0</v>
      </c>
      <c r="AE414" s="90" t="s">
        <v>819</v>
      </c>
      <c r="AF414" s="90" t="s">
        <v>819</v>
      </c>
      <c r="AG414" s="160" t="s">
        <v>807</v>
      </c>
      <c r="AH414" s="90" t="s">
        <v>820</v>
      </c>
      <c r="AI414" s="90" t="s">
        <v>819</v>
      </c>
      <c r="AJ414" s="81"/>
      <c r="AK414" s="89"/>
    </row>
    <row r="415" spans="1:37" ht="14.25" customHeight="1">
      <c r="A415" s="154">
        <f t="shared" si="86"/>
        <v>405</v>
      </c>
      <c r="B415" s="153" t="s">
        <v>3041</v>
      </c>
      <c r="C415" s="153" t="s">
        <v>761</v>
      </c>
      <c r="D415" s="153" t="s">
        <v>761</v>
      </c>
      <c r="E415" s="153" t="s">
        <v>2973</v>
      </c>
      <c r="F415" s="153" t="s">
        <v>3042</v>
      </c>
      <c r="G415" s="153" t="s">
        <v>3043</v>
      </c>
      <c r="H415" s="153" t="s">
        <v>3044</v>
      </c>
      <c r="I415" s="153" t="s">
        <v>3020</v>
      </c>
      <c r="J415" s="155">
        <v>886111408757</v>
      </c>
      <c r="K415" s="155" t="s">
        <v>761</v>
      </c>
      <c r="L415" s="156">
        <v>14.99</v>
      </c>
      <c r="M415" s="157">
        <v>14.99</v>
      </c>
      <c r="N415" s="156">
        <v>0</v>
      </c>
      <c r="O415" s="157">
        <v>0</v>
      </c>
      <c r="P415" s="158">
        <v>0</v>
      </c>
      <c r="Q415" s="146" t="s">
        <v>761</v>
      </c>
      <c r="R415" s="159"/>
      <c r="S415" s="146"/>
      <c r="T415" s="153" t="str">
        <f t="shared" si="78"/>
        <v>CR695A</v>
      </c>
      <c r="U415" s="153" t="str">
        <f t="shared" si="78"/>
        <v/>
      </c>
      <c r="V415" s="153" t="str">
        <f t="shared" si="79"/>
        <v>AU SF</v>
      </c>
      <c r="W415" s="153" t="str">
        <f t="shared" si="80"/>
        <v>HP Premium Plus glanzend fotopapier, 50 vel, 10 x 15 cm</v>
      </c>
      <c r="X415" s="153" t="str">
        <f t="shared" si="81"/>
        <v>Works with all inkjet printers and is optimized for HP printers with the latest HP print technology.</v>
      </c>
      <c r="Y415" s="155">
        <f t="shared" si="82"/>
        <v>886111408757</v>
      </c>
      <c r="Z415" s="155" t="str">
        <f t="shared" si="82"/>
        <v/>
      </c>
      <c r="AA415" s="156">
        <f t="shared" si="83"/>
        <v>14.99</v>
      </c>
      <c r="AB415" s="157">
        <f t="shared" si="84"/>
        <v>14.99</v>
      </c>
      <c r="AC415" s="158">
        <f t="shared" si="85"/>
        <v>0</v>
      </c>
      <c r="AE415" s="90" t="s">
        <v>819</v>
      </c>
      <c r="AF415" s="90" t="s">
        <v>819</v>
      </c>
      <c r="AG415" s="160" t="s">
        <v>807</v>
      </c>
      <c r="AH415" s="90" t="s">
        <v>820</v>
      </c>
      <c r="AI415" s="90" t="s">
        <v>819</v>
      </c>
      <c r="AJ415" s="81"/>
      <c r="AK415" s="89"/>
    </row>
    <row r="416" spans="1:37" ht="14.25" customHeight="1">
      <c r="A416" s="154">
        <f t="shared" si="86"/>
        <v>406</v>
      </c>
      <c r="B416" s="153" t="s">
        <v>3045</v>
      </c>
      <c r="C416" s="153" t="s">
        <v>761</v>
      </c>
      <c r="D416" s="153" t="s">
        <v>761</v>
      </c>
      <c r="E416" s="153" t="s">
        <v>2973</v>
      </c>
      <c r="F416" s="153" t="s">
        <v>3046</v>
      </c>
      <c r="G416" s="153" t="s">
        <v>3047</v>
      </c>
      <c r="H416" s="153" t="s">
        <v>3048</v>
      </c>
      <c r="I416" s="153" t="s">
        <v>3049</v>
      </c>
      <c r="J416" s="155">
        <v>886111974887</v>
      </c>
      <c r="K416" s="155" t="s">
        <v>761</v>
      </c>
      <c r="L416" s="156">
        <v>10.99</v>
      </c>
      <c r="M416" s="157">
        <v>10.99</v>
      </c>
      <c r="N416" s="156">
        <v>0</v>
      </c>
      <c r="O416" s="157">
        <v>0</v>
      </c>
      <c r="P416" s="158">
        <v>0</v>
      </c>
      <c r="Q416" s="146" t="s">
        <v>761</v>
      </c>
      <c r="R416" s="159"/>
      <c r="S416" s="146"/>
      <c r="T416" s="153" t="str">
        <f t="shared" si="78"/>
        <v>CR757A</v>
      </c>
      <c r="U416" s="153" t="str">
        <f t="shared" si="78"/>
        <v/>
      </c>
      <c r="V416" s="153" t="str">
        <f t="shared" si="79"/>
        <v>AU SF</v>
      </c>
      <c r="W416" s="153" t="str">
        <f t="shared" si="80"/>
        <v>HP Everyday glanzend fotopapier, 100 vel, 10 x 15 cm</v>
      </c>
      <c r="X416" s="153" t="str">
        <f t="shared" si="81"/>
        <v>HP Everyday Photo Paper, Glossy</v>
      </c>
      <c r="Y416" s="155">
        <f t="shared" si="82"/>
        <v>886111974887</v>
      </c>
      <c r="Z416" s="155" t="str">
        <f t="shared" si="82"/>
        <v/>
      </c>
      <c r="AA416" s="156">
        <f t="shared" si="83"/>
        <v>10.99</v>
      </c>
      <c r="AB416" s="157">
        <f t="shared" si="84"/>
        <v>10.99</v>
      </c>
      <c r="AC416" s="158">
        <f t="shared" si="85"/>
        <v>0</v>
      </c>
      <c r="AE416" s="90" t="s">
        <v>819</v>
      </c>
      <c r="AF416" s="90" t="s">
        <v>819</v>
      </c>
      <c r="AG416" s="160" t="s">
        <v>807</v>
      </c>
      <c r="AH416" s="90" t="s">
        <v>820</v>
      </c>
      <c r="AI416" s="90" t="s">
        <v>819</v>
      </c>
      <c r="AJ416" s="81"/>
      <c r="AK416" s="89"/>
    </row>
    <row r="417" spans="1:37" ht="14.25" customHeight="1">
      <c r="A417" s="154">
        <f t="shared" si="86"/>
        <v>407</v>
      </c>
      <c r="B417" s="153" t="s">
        <v>3050</v>
      </c>
      <c r="C417" s="153" t="s">
        <v>761</v>
      </c>
      <c r="D417" s="153" t="s">
        <v>761</v>
      </c>
      <c r="E417" s="153" t="s">
        <v>2973</v>
      </c>
      <c r="F417" s="153" t="s">
        <v>3051</v>
      </c>
      <c r="G417" s="153" t="s">
        <v>3052</v>
      </c>
      <c r="H417" s="153" t="s">
        <v>3053</v>
      </c>
      <c r="I417" s="153" t="s">
        <v>2977</v>
      </c>
      <c r="J417" s="155">
        <v>808736472647</v>
      </c>
      <c r="K417" s="155" t="s">
        <v>761</v>
      </c>
      <c r="L417" s="156">
        <v>18.989999999999998</v>
      </c>
      <c r="M417" s="157">
        <v>18.989999999999998</v>
      </c>
      <c r="N417" s="156">
        <v>0</v>
      </c>
      <c r="O417" s="157">
        <v>0</v>
      </c>
      <c r="P417" s="158">
        <v>0</v>
      </c>
      <c r="Q417" s="146" t="s">
        <v>761</v>
      </c>
      <c r="R417" s="159"/>
      <c r="S417" s="146"/>
      <c r="T417" s="153" t="str">
        <f t="shared" si="78"/>
        <v>Q2510A</v>
      </c>
      <c r="U417" s="153" t="str">
        <f t="shared" si="78"/>
        <v/>
      </c>
      <c r="V417" s="153" t="str">
        <f t="shared" si="79"/>
        <v>AU SF</v>
      </c>
      <c r="W417" s="153" t="str">
        <f t="shared" si="80"/>
        <v>HP Everyday glanzend fotopapier, 100 vel, A4/210 x 297 mm</v>
      </c>
      <c r="X417" s="153" t="str">
        <f t="shared" si="81"/>
        <v>Compatible with all HP InkJet printers</v>
      </c>
      <c r="Y417" s="155">
        <f t="shared" si="82"/>
        <v>808736472647</v>
      </c>
      <c r="Z417" s="155" t="str">
        <f t="shared" si="82"/>
        <v/>
      </c>
      <c r="AA417" s="156">
        <f t="shared" si="83"/>
        <v>18.989999999999998</v>
      </c>
      <c r="AB417" s="157">
        <f t="shared" si="84"/>
        <v>18.989999999999998</v>
      </c>
      <c r="AC417" s="158">
        <f t="shared" si="85"/>
        <v>0</v>
      </c>
      <c r="AE417" s="90" t="s">
        <v>828</v>
      </c>
      <c r="AF417" s="90" t="s">
        <v>819</v>
      </c>
      <c r="AG417" s="160" t="s">
        <v>807</v>
      </c>
      <c r="AH417" s="90" t="s">
        <v>820</v>
      </c>
      <c r="AI417" s="90" t="s">
        <v>819</v>
      </c>
      <c r="AJ417" s="81"/>
      <c r="AK417" s="89"/>
    </row>
    <row r="418" spans="1:37" ht="14.25" customHeight="1">
      <c r="A418" s="154">
        <f t="shared" si="86"/>
        <v>408</v>
      </c>
      <c r="B418" s="153" t="s">
        <v>3054</v>
      </c>
      <c r="C418" s="153" t="s">
        <v>761</v>
      </c>
      <c r="D418" s="153" t="s">
        <v>761</v>
      </c>
      <c r="E418" s="153" t="s">
        <v>2973</v>
      </c>
      <c r="F418" s="153" t="s">
        <v>3055</v>
      </c>
      <c r="G418" s="153" t="s">
        <v>3056</v>
      </c>
      <c r="H418" s="153" t="s">
        <v>3057</v>
      </c>
      <c r="I418" s="153" t="s">
        <v>2977</v>
      </c>
      <c r="J418" s="155">
        <v>829160102795</v>
      </c>
      <c r="K418" s="155" t="s">
        <v>761</v>
      </c>
      <c r="L418" s="156">
        <v>6.99</v>
      </c>
      <c r="M418" s="157">
        <v>6.99</v>
      </c>
      <c r="N418" s="156">
        <v>0</v>
      </c>
      <c r="O418" s="157">
        <v>0</v>
      </c>
      <c r="P418" s="158">
        <v>0</v>
      </c>
      <c r="Q418" s="146" t="s">
        <v>761</v>
      </c>
      <c r="R418" s="159"/>
      <c r="S418" s="146"/>
      <c r="T418" s="153" t="str">
        <f t="shared" si="78"/>
        <v>Q5451A</v>
      </c>
      <c r="U418" s="153" t="str">
        <f t="shared" si="78"/>
        <v/>
      </c>
      <c r="V418" s="153" t="str">
        <f t="shared" si="79"/>
        <v>AU SF</v>
      </c>
      <c r="W418" s="153" t="str">
        <f t="shared" si="80"/>
        <v>HP Everyday glanzend fotopapier, 25 vel, A4/210 x 297 mm</v>
      </c>
      <c r="X418" s="153" t="str">
        <f t="shared" si="81"/>
        <v>Compatible with all HP InkJet printers</v>
      </c>
      <c r="Y418" s="155">
        <f t="shared" si="82"/>
        <v>829160102795</v>
      </c>
      <c r="Z418" s="155" t="str">
        <f t="shared" si="82"/>
        <v/>
      </c>
      <c r="AA418" s="156">
        <f t="shared" si="83"/>
        <v>6.99</v>
      </c>
      <c r="AB418" s="157">
        <f t="shared" si="84"/>
        <v>6.99</v>
      </c>
      <c r="AC418" s="158">
        <f t="shared" si="85"/>
        <v>0</v>
      </c>
      <c r="AE418" s="90" t="s">
        <v>828</v>
      </c>
      <c r="AF418" s="90" t="s">
        <v>819</v>
      </c>
      <c r="AG418" s="160" t="s">
        <v>807</v>
      </c>
      <c r="AH418" s="90" t="s">
        <v>820</v>
      </c>
      <c r="AI418" s="90" t="s">
        <v>819</v>
      </c>
      <c r="AJ418" s="81"/>
      <c r="AK418" s="89"/>
    </row>
    <row r="419" spans="1:37" ht="14.25" customHeight="1">
      <c r="A419" s="154">
        <f t="shared" si="86"/>
        <v>409</v>
      </c>
      <c r="B419" s="153" t="s">
        <v>3058</v>
      </c>
      <c r="C419" s="153" t="s">
        <v>761</v>
      </c>
      <c r="D419" s="153" t="s">
        <v>761</v>
      </c>
      <c r="E419" s="153" t="s">
        <v>2973</v>
      </c>
      <c r="F419" s="153" t="s">
        <v>3059</v>
      </c>
      <c r="G419" s="153" t="s">
        <v>3060</v>
      </c>
      <c r="H419" s="153" t="s">
        <v>3061</v>
      </c>
      <c r="I419" s="153" t="s">
        <v>2977</v>
      </c>
      <c r="J419" s="155">
        <v>882780349551</v>
      </c>
      <c r="K419" s="155" t="s">
        <v>761</v>
      </c>
      <c r="L419" s="156">
        <v>15.99</v>
      </c>
      <c r="M419" s="157">
        <v>15.99</v>
      </c>
      <c r="N419" s="156">
        <v>0</v>
      </c>
      <c r="O419" s="157">
        <v>0</v>
      </c>
      <c r="P419" s="158">
        <v>0</v>
      </c>
      <c r="Q419" s="146" t="s">
        <v>761</v>
      </c>
      <c r="R419" s="159"/>
      <c r="S419" s="146"/>
      <c r="T419" s="153" t="str">
        <f t="shared" si="78"/>
        <v>Q5456A</v>
      </c>
      <c r="U419" s="153" t="str">
        <f t="shared" si="78"/>
        <v/>
      </c>
      <c r="V419" s="153" t="str">
        <f t="shared" si="79"/>
        <v>AU SF</v>
      </c>
      <c r="W419" s="153" t="str">
        <f t="shared" si="80"/>
        <v>HP Advanced Photo Paper, glanzend, 25 vel, A4/210 x 297 mm</v>
      </c>
      <c r="X419" s="153" t="str">
        <f t="shared" si="81"/>
        <v>Compatible with all HP InkJet printers</v>
      </c>
      <c r="Y419" s="155">
        <f t="shared" si="82"/>
        <v>882780349551</v>
      </c>
      <c r="Z419" s="155" t="str">
        <f t="shared" si="82"/>
        <v/>
      </c>
      <c r="AA419" s="156">
        <f t="shared" si="83"/>
        <v>15.99</v>
      </c>
      <c r="AB419" s="157">
        <f t="shared" si="84"/>
        <v>15.99</v>
      </c>
      <c r="AC419" s="158">
        <f t="shared" si="85"/>
        <v>0</v>
      </c>
      <c r="AE419" s="90" t="s">
        <v>819</v>
      </c>
      <c r="AF419" s="90" t="s">
        <v>819</v>
      </c>
      <c r="AG419" s="160" t="s">
        <v>807</v>
      </c>
      <c r="AH419" s="90" t="s">
        <v>820</v>
      </c>
      <c r="AI419" s="90" t="s">
        <v>819</v>
      </c>
      <c r="AJ419" s="81"/>
      <c r="AK419" s="89"/>
    </row>
    <row r="420" spans="1:37" ht="14.25" customHeight="1">
      <c r="A420" s="154">
        <f t="shared" si="86"/>
        <v>410</v>
      </c>
      <c r="B420" s="153" t="s">
        <v>3062</v>
      </c>
      <c r="C420" s="153" t="s">
        <v>761</v>
      </c>
      <c r="D420" s="153" t="s">
        <v>761</v>
      </c>
      <c r="E420" s="153" t="s">
        <v>2973</v>
      </c>
      <c r="F420" s="153" t="s">
        <v>3063</v>
      </c>
      <c r="G420" s="153" t="s">
        <v>3064</v>
      </c>
      <c r="H420" s="153" t="s">
        <v>3065</v>
      </c>
      <c r="I420" s="153" t="s">
        <v>3066</v>
      </c>
      <c r="J420" s="155">
        <v>882780349568</v>
      </c>
      <c r="K420" s="155" t="s">
        <v>761</v>
      </c>
      <c r="L420" s="156">
        <v>9.99</v>
      </c>
      <c r="M420" s="157">
        <v>9.99</v>
      </c>
      <c r="N420" s="156">
        <v>0</v>
      </c>
      <c r="O420" s="157">
        <v>0</v>
      </c>
      <c r="P420" s="158">
        <v>0</v>
      </c>
      <c r="Q420" s="146" t="s">
        <v>761</v>
      </c>
      <c r="R420" s="159"/>
      <c r="S420" s="146"/>
      <c r="T420" s="153" t="str">
        <f t="shared" si="78"/>
        <v>Q8008A</v>
      </c>
      <c r="U420" s="153" t="str">
        <f t="shared" si="78"/>
        <v/>
      </c>
      <c r="V420" s="153" t="str">
        <f t="shared" si="79"/>
        <v>AU SF</v>
      </c>
      <c r="W420" s="153" t="str">
        <f t="shared" si="80"/>
        <v>HP Advanced Photo Paper, glanzend, 60 vel, 10 x 15 cm zonder rand</v>
      </c>
      <c r="X420" s="153" t="str">
        <f t="shared" si="81"/>
        <v>HP DeskJet 3920/3940/ 4163/4263/ 460c/cb/wbt/ 5100/5600 series/5850/5743/5943/ 6543/6843/6623/ 6943/6983/9803/ D1460/D2460/ D4263/ F2180/F4180,HP OfficeJet 5505/5510/5515/5550 series/5610/6213/7213/ 7313/7413/ J5783/  K550 series/K5400/L7580/L7680/L7</v>
      </c>
      <c r="Y420" s="155">
        <f t="shared" si="82"/>
        <v>882780349568</v>
      </c>
      <c r="Z420" s="155" t="str">
        <f t="shared" si="82"/>
        <v/>
      </c>
      <c r="AA420" s="156">
        <f t="shared" si="83"/>
        <v>9.99</v>
      </c>
      <c r="AB420" s="157">
        <f t="shared" si="84"/>
        <v>9.99</v>
      </c>
      <c r="AC420" s="158">
        <f t="shared" si="85"/>
        <v>0</v>
      </c>
      <c r="AE420" s="90" t="s">
        <v>819</v>
      </c>
      <c r="AF420" s="90" t="s">
        <v>819</v>
      </c>
      <c r="AG420" s="160" t="s">
        <v>807</v>
      </c>
      <c r="AH420" s="90" t="s">
        <v>820</v>
      </c>
      <c r="AI420" s="90" t="s">
        <v>819</v>
      </c>
      <c r="AJ420" s="81"/>
      <c r="AK420" s="89"/>
    </row>
    <row r="421" spans="1:37" ht="14.25" customHeight="1">
      <c r="A421" s="154">
        <f t="shared" si="86"/>
        <v>411</v>
      </c>
      <c r="B421" s="153" t="s">
        <v>3067</v>
      </c>
      <c r="C421" s="153" t="s">
        <v>761</v>
      </c>
      <c r="D421" s="153" t="s">
        <v>761</v>
      </c>
      <c r="E421" s="153" t="s">
        <v>2973</v>
      </c>
      <c r="F421" s="153" t="s">
        <v>3068</v>
      </c>
      <c r="G421" s="153" t="s">
        <v>3069</v>
      </c>
      <c r="H421" s="153" t="s">
        <v>3070</v>
      </c>
      <c r="I421" s="153" t="s">
        <v>3066</v>
      </c>
      <c r="J421" s="155">
        <v>882780349599</v>
      </c>
      <c r="K421" s="155" t="s">
        <v>761</v>
      </c>
      <c r="L421" s="156">
        <v>7.99</v>
      </c>
      <c r="M421" s="157">
        <v>7.99</v>
      </c>
      <c r="N421" s="156">
        <v>0</v>
      </c>
      <c r="O421" s="157">
        <v>0</v>
      </c>
      <c r="P421" s="158">
        <v>0</v>
      </c>
      <c r="Q421" s="146" t="s">
        <v>761</v>
      </c>
      <c r="R421" s="159"/>
      <c r="S421" s="146"/>
      <c r="T421" s="153" t="str">
        <f t="shared" si="78"/>
        <v>Q8691A</v>
      </c>
      <c r="U421" s="153" t="str">
        <f t="shared" si="78"/>
        <v/>
      </c>
      <c r="V421" s="153" t="str">
        <f t="shared" si="79"/>
        <v>AU SF</v>
      </c>
      <c r="W421" s="153" t="str">
        <f t="shared" si="80"/>
        <v>HP Advanced Photo Paper, glanzend, 25 vel, 10 x 15 cm zonder rand</v>
      </c>
      <c r="X421" s="153" t="str">
        <f t="shared" si="81"/>
        <v>HP DeskJet 3920/3940/ 4163/4263/ 460c/cb/wbt/ 5100/5600 series/5850/5743/5943/ 6543/6843/6623/ 6943/6983/9803/ D1460/D2460/ D4263/ F2180/F4180,HP OfficeJet 5505/5510/5515/5550 series/5610/6213/7213/ 7313/7413/ J5783/  K550 series/K5400/L7580/L7680/L7</v>
      </c>
      <c r="Y421" s="155">
        <f t="shared" si="82"/>
        <v>882780349599</v>
      </c>
      <c r="Z421" s="155" t="str">
        <f t="shared" si="82"/>
        <v/>
      </c>
      <c r="AA421" s="156">
        <f t="shared" si="83"/>
        <v>7.99</v>
      </c>
      <c r="AB421" s="157">
        <f t="shared" si="84"/>
        <v>7.99</v>
      </c>
      <c r="AC421" s="158">
        <f t="shared" si="85"/>
        <v>0</v>
      </c>
      <c r="AE421" s="90" t="s">
        <v>819</v>
      </c>
      <c r="AF421" s="90" t="s">
        <v>819</v>
      </c>
      <c r="AG421" s="160" t="s">
        <v>807</v>
      </c>
      <c r="AH421" s="90" t="s">
        <v>820</v>
      </c>
      <c r="AI421" s="90" t="s">
        <v>819</v>
      </c>
      <c r="AJ421" s="81"/>
      <c r="AK421" s="89"/>
    </row>
    <row r="422" spans="1:37" ht="14.25" customHeight="1">
      <c r="A422" s="154">
        <f t="shared" si="86"/>
        <v>412</v>
      </c>
      <c r="B422" s="153" t="s">
        <v>3071</v>
      </c>
      <c r="C422" s="153" t="s">
        <v>761</v>
      </c>
      <c r="D422" s="153" t="s">
        <v>761</v>
      </c>
      <c r="E422" s="153" t="s">
        <v>2973</v>
      </c>
      <c r="F422" s="153" t="s">
        <v>3072</v>
      </c>
      <c r="G422" s="153" t="s">
        <v>3073</v>
      </c>
      <c r="H422" s="153" t="s">
        <v>3074</v>
      </c>
      <c r="I422" s="153" t="s">
        <v>3066</v>
      </c>
      <c r="J422" s="155">
        <v>882780349605</v>
      </c>
      <c r="K422" s="155" t="s">
        <v>761</v>
      </c>
      <c r="L422" s="156">
        <v>13.99</v>
      </c>
      <c r="M422" s="157">
        <v>13.99</v>
      </c>
      <c r="N422" s="156">
        <v>0</v>
      </c>
      <c r="O422" s="157">
        <v>0</v>
      </c>
      <c r="P422" s="158">
        <v>0</v>
      </c>
      <c r="Q422" s="146" t="s">
        <v>761</v>
      </c>
      <c r="R422" s="159"/>
      <c r="S422" s="146"/>
      <c r="T422" s="153" t="str">
        <f t="shared" si="78"/>
        <v>Q8692A</v>
      </c>
      <c r="U422" s="153" t="str">
        <f t="shared" si="78"/>
        <v/>
      </c>
      <c r="V422" s="153" t="str">
        <f t="shared" si="79"/>
        <v>AU SF</v>
      </c>
      <c r="W422" s="153" t="str">
        <f t="shared" si="80"/>
        <v>HP Advanced Photo Paper, glanzend, 100 vel, 10 x 15 cm randloos</v>
      </c>
      <c r="X422" s="153" t="str">
        <f t="shared" si="81"/>
        <v>HP DeskJet 3920/3940/ 4163/4263/ 460c/cb/wbt/ 5100/5600 series/5850/5743/5943/ 6543/6843/6623/ 6943/6983/9803/ D1460/D2460/ D4263/ F2180/F4180,HP OfficeJet 5505/5510/5515/5550 series/5610/6213/7213/ 7313/7413/ J5783/  K550 series/K5400/L7580/L7680/L7</v>
      </c>
      <c r="Y422" s="155">
        <f t="shared" si="82"/>
        <v>882780349605</v>
      </c>
      <c r="Z422" s="155" t="str">
        <f t="shared" si="82"/>
        <v/>
      </c>
      <c r="AA422" s="156">
        <f t="shared" si="83"/>
        <v>13.99</v>
      </c>
      <c r="AB422" s="157">
        <f t="shared" si="84"/>
        <v>13.99</v>
      </c>
      <c r="AC422" s="158">
        <f t="shared" si="85"/>
        <v>0</v>
      </c>
      <c r="AE422" s="90" t="s">
        <v>819</v>
      </c>
      <c r="AF422" s="90" t="s">
        <v>819</v>
      </c>
      <c r="AG422" s="160" t="s">
        <v>807</v>
      </c>
      <c r="AH422" s="90" t="s">
        <v>820</v>
      </c>
      <c r="AI422" s="90" t="s">
        <v>819</v>
      </c>
      <c r="AJ422" s="81"/>
      <c r="AK422" s="89"/>
    </row>
    <row r="423" spans="1:37" ht="14.25" customHeight="1">
      <c r="A423" s="154">
        <f t="shared" si="86"/>
        <v>413</v>
      </c>
      <c r="B423" s="153" t="s">
        <v>3075</v>
      </c>
      <c r="C423" s="153" t="s">
        <v>761</v>
      </c>
      <c r="D423" s="153" t="s">
        <v>761</v>
      </c>
      <c r="E423" s="153" t="s">
        <v>2973</v>
      </c>
      <c r="F423" s="153" t="s">
        <v>3076</v>
      </c>
      <c r="G423" s="153" t="s">
        <v>3077</v>
      </c>
      <c r="H423" s="153" t="s">
        <v>3078</v>
      </c>
      <c r="I423" s="153" t="s">
        <v>3079</v>
      </c>
      <c r="J423" s="155">
        <v>882780349643</v>
      </c>
      <c r="K423" s="155" t="s">
        <v>761</v>
      </c>
      <c r="L423" s="156">
        <v>7.99</v>
      </c>
      <c r="M423" s="157">
        <v>7.99</v>
      </c>
      <c r="N423" s="156">
        <v>0</v>
      </c>
      <c r="O423" s="157">
        <v>0</v>
      </c>
      <c r="P423" s="158">
        <v>0</v>
      </c>
      <c r="Q423" s="146" t="s">
        <v>761</v>
      </c>
      <c r="R423" s="159"/>
      <c r="S423" s="146"/>
      <c r="T423" s="153" t="str">
        <f t="shared" si="78"/>
        <v>Q8696A</v>
      </c>
      <c r="U423" s="153" t="str">
        <f t="shared" si="78"/>
        <v/>
      </c>
      <c r="V423" s="153" t="str">
        <f t="shared" si="79"/>
        <v>AU SF</v>
      </c>
      <c r="W423" s="153" t="str">
        <f t="shared" si="80"/>
        <v>HP Advanced Photo Paper, glanzend, 25 vel, 13 x 18 cm randloos</v>
      </c>
      <c r="X423" s="153" t="str">
        <f t="shared" si="81"/>
        <v>Compatible with all HP InkJet printers. Optimized for printing with HP 38 Pigment Ink Cartridges.</v>
      </c>
      <c r="Y423" s="155">
        <f t="shared" si="82"/>
        <v>882780349643</v>
      </c>
      <c r="Z423" s="155" t="str">
        <f t="shared" si="82"/>
        <v/>
      </c>
      <c r="AA423" s="156">
        <f t="shared" si="83"/>
        <v>7.99</v>
      </c>
      <c r="AB423" s="157">
        <f t="shared" si="84"/>
        <v>7.99</v>
      </c>
      <c r="AC423" s="158">
        <f t="shared" si="85"/>
        <v>0</v>
      </c>
      <c r="AE423" s="90" t="s">
        <v>819</v>
      </c>
      <c r="AF423" s="90" t="s">
        <v>819</v>
      </c>
      <c r="AG423" s="160" t="s">
        <v>807</v>
      </c>
      <c r="AH423" s="90" t="s">
        <v>820</v>
      </c>
      <c r="AI423" s="90" t="s">
        <v>819</v>
      </c>
      <c r="AJ423" s="81"/>
      <c r="AK423" s="89"/>
    </row>
    <row r="424" spans="1:37" ht="14.25" customHeight="1">
      <c r="A424" s="154">
        <f t="shared" si="86"/>
        <v>414</v>
      </c>
      <c r="B424" s="153" t="s">
        <v>3080</v>
      </c>
      <c r="C424" s="153" t="s">
        <v>761</v>
      </c>
      <c r="D424" s="153" t="s">
        <v>761</v>
      </c>
      <c r="E424" s="161" t="s">
        <v>2973</v>
      </c>
      <c r="F424" s="153" t="s">
        <v>3081</v>
      </c>
      <c r="G424" s="153" t="s">
        <v>3082</v>
      </c>
      <c r="H424" s="153" t="s">
        <v>3083</v>
      </c>
      <c r="I424" s="153" t="s">
        <v>3084</v>
      </c>
      <c r="J424" s="155">
        <v>882780349650</v>
      </c>
      <c r="K424" s="155" t="s">
        <v>761</v>
      </c>
      <c r="L424" s="156">
        <v>33.99</v>
      </c>
      <c r="M424" s="157">
        <v>33.99</v>
      </c>
      <c r="N424" s="156">
        <v>0</v>
      </c>
      <c r="O424" s="157">
        <v>0</v>
      </c>
      <c r="P424" s="158">
        <v>0</v>
      </c>
      <c r="Q424" s="146" t="s">
        <v>761</v>
      </c>
      <c r="R424" s="159"/>
      <c r="S424" s="146"/>
      <c r="T424" s="153" t="str">
        <f t="shared" si="78"/>
        <v>Q8697A</v>
      </c>
      <c r="U424" s="153" t="str">
        <f t="shared" si="78"/>
        <v/>
      </c>
      <c r="V424" s="153" t="str">
        <f t="shared" si="79"/>
        <v>AU SF</v>
      </c>
      <c r="W424" s="153" t="str">
        <f t="shared" si="80"/>
        <v>HP Advanced Photo Paper, glanzend, 20 vel, A3/297 x 420 mm</v>
      </c>
      <c r="X424" s="153" t="str">
        <f t="shared" si="81"/>
        <v>HP Photosmart 8753/HP Photosmart Pro 8353/B9180,</v>
      </c>
      <c r="Y424" s="155">
        <f t="shared" si="82"/>
        <v>882780349650</v>
      </c>
      <c r="Z424" s="155" t="str">
        <f t="shared" si="82"/>
        <v/>
      </c>
      <c r="AA424" s="156">
        <f t="shared" si="83"/>
        <v>33.99</v>
      </c>
      <c r="AB424" s="157">
        <f t="shared" si="84"/>
        <v>33.99</v>
      </c>
      <c r="AC424" s="158">
        <f t="shared" si="85"/>
        <v>0</v>
      </c>
      <c r="AE424" s="90" t="s">
        <v>819</v>
      </c>
      <c r="AF424" s="90" t="s">
        <v>819</v>
      </c>
      <c r="AG424" s="160" t="s">
        <v>807</v>
      </c>
      <c r="AH424" s="90" t="s">
        <v>820</v>
      </c>
      <c r="AI424" s="90" t="s">
        <v>819</v>
      </c>
      <c r="AJ424" s="81"/>
      <c r="AK424" s="89"/>
    </row>
    <row r="425" spans="1:37" ht="14.25" customHeight="1">
      <c r="A425" s="154">
        <f t="shared" si="86"/>
        <v>415</v>
      </c>
      <c r="B425" s="153" t="s">
        <v>3085</v>
      </c>
      <c r="C425" s="153" t="s">
        <v>761</v>
      </c>
      <c r="D425" s="153" t="s">
        <v>761</v>
      </c>
      <c r="E425" s="153" t="s">
        <v>2973</v>
      </c>
      <c r="F425" s="153" t="s">
        <v>3086</v>
      </c>
      <c r="G425" s="153" t="s">
        <v>3087</v>
      </c>
      <c r="H425" s="153" t="s">
        <v>3088</v>
      </c>
      <c r="I425" s="153" t="s">
        <v>3079</v>
      </c>
      <c r="J425" s="155">
        <v>882780349667</v>
      </c>
      <c r="K425" s="155" t="s">
        <v>761</v>
      </c>
      <c r="L425" s="156">
        <v>25.99</v>
      </c>
      <c r="M425" s="157">
        <v>25.99</v>
      </c>
      <c r="N425" s="156">
        <v>0</v>
      </c>
      <c r="O425" s="157">
        <v>0</v>
      </c>
      <c r="P425" s="158">
        <v>0</v>
      </c>
      <c r="Q425" s="146" t="s">
        <v>761</v>
      </c>
      <c r="R425" s="159"/>
      <c r="S425" s="146"/>
      <c r="T425" s="153" t="str">
        <f t="shared" si="78"/>
        <v>Q8698A</v>
      </c>
      <c r="U425" s="153" t="str">
        <f t="shared" si="78"/>
        <v/>
      </c>
      <c r="V425" s="153" t="str">
        <f t="shared" si="79"/>
        <v>AU SF</v>
      </c>
      <c r="W425" s="153" t="str">
        <f t="shared" si="80"/>
        <v>HP Advanced Photo Paper, glanzend, 50 vel, A4/210 x 297 mm</v>
      </c>
      <c r="X425" s="153" t="str">
        <f t="shared" si="81"/>
        <v>Compatible with all HP InkJet printers. Optimized for printing with HP 38 Pigment Ink Cartridges.</v>
      </c>
      <c r="Y425" s="155">
        <f t="shared" si="82"/>
        <v>882780349667</v>
      </c>
      <c r="Z425" s="155" t="str">
        <f t="shared" si="82"/>
        <v/>
      </c>
      <c r="AA425" s="156">
        <f t="shared" si="83"/>
        <v>25.99</v>
      </c>
      <c r="AB425" s="157">
        <f t="shared" si="84"/>
        <v>25.99</v>
      </c>
      <c r="AC425" s="158">
        <f t="shared" si="85"/>
        <v>0</v>
      </c>
      <c r="AE425" s="90" t="s">
        <v>819</v>
      </c>
      <c r="AF425" s="90" t="s">
        <v>819</v>
      </c>
      <c r="AG425" s="160" t="s">
        <v>807</v>
      </c>
      <c r="AH425" s="90" t="s">
        <v>820</v>
      </c>
      <c r="AI425" s="90" t="s">
        <v>819</v>
      </c>
      <c r="AJ425" s="81"/>
      <c r="AK425" s="89"/>
    </row>
    <row r="426" spans="1:37" ht="14.25" customHeight="1">
      <c r="A426" s="154">
        <f t="shared" si="86"/>
        <v>416</v>
      </c>
      <c r="B426" s="153" t="s">
        <v>3089</v>
      </c>
      <c r="C426" s="153" t="s">
        <v>761</v>
      </c>
      <c r="D426" s="153" t="s">
        <v>761</v>
      </c>
      <c r="E426" s="153" t="s">
        <v>2973</v>
      </c>
      <c r="F426" s="153" t="s">
        <v>3090</v>
      </c>
      <c r="G426" s="153" t="s">
        <v>3091</v>
      </c>
      <c r="H426" s="153" t="s">
        <v>3092</v>
      </c>
      <c r="I426" s="153" t="s">
        <v>2977</v>
      </c>
      <c r="J426" s="155">
        <v>88698198070</v>
      </c>
      <c r="K426" s="155" t="s">
        <v>761</v>
      </c>
      <c r="L426" s="156">
        <v>22.99</v>
      </c>
      <c r="M426" s="157">
        <v>22.99</v>
      </c>
      <c r="N426" s="156">
        <v>0</v>
      </c>
      <c r="O426" s="157">
        <v>0</v>
      </c>
      <c r="P426" s="158">
        <v>0</v>
      </c>
      <c r="Q426" s="146" t="s">
        <v>761</v>
      </c>
      <c r="R426" s="159"/>
      <c r="S426" s="146"/>
      <c r="T426" s="153" t="str">
        <f t="shared" si="78"/>
        <v>C6050A</v>
      </c>
      <c r="U426" s="153" t="str">
        <f t="shared" si="78"/>
        <v/>
      </c>
      <c r="V426" s="153" t="str">
        <f t="shared" si="79"/>
        <v>AU SF</v>
      </c>
      <c r="W426" s="153" t="str">
        <f t="shared" si="80"/>
        <v>HP T-shirt transfers, 12 vel, A4/210 x 297 mm</v>
      </c>
      <c r="X426" s="153" t="str">
        <f t="shared" si="81"/>
        <v>Compatible with all HP InkJet printers</v>
      </c>
      <c r="Y426" s="155">
        <f t="shared" si="82"/>
        <v>88698198070</v>
      </c>
      <c r="Z426" s="155" t="str">
        <f t="shared" si="82"/>
        <v/>
      </c>
      <c r="AA426" s="156">
        <f t="shared" si="83"/>
        <v>22.99</v>
      </c>
      <c r="AB426" s="157">
        <f t="shared" si="84"/>
        <v>22.99</v>
      </c>
      <c r="AC426" s="158">
        <f t="shared" si="85"/>
        <v>0</v>
      </c>
      <c r="AE426" s="90" t="s">
        <v>828</v>
      </c>
      <c r="AF426" s="90" t="s">
        <v>819</v>
      </c>
      <c r="AG426" s="160" t="s">
        <v>807</v>
      </c>
      <c r="AH426" s="90" t="s">
        <v>820</v>
      </c>
      <c r="AI426" s="90" t="s">
        <v>819</v>
      </c>
      <c r="AJ426" s="81"/>
    </row>
    <row r="427" spans="1:37" ht="14.25" customHeight="1">
      <c r="A427" s="154">
        <f t="shared" si="86"/>
        <v>417</v>
      </c>
      <c r="B427" s="153" t="s">
        <v>3093</v>
      </c>
      <c r="C427" s="153" t="s">
        <v>761</v>
      </c>
      <c r="D427" s="153" t="s">
        <v>761</v>
      </c>
      <c r="E427" s="153" t="s">
        <v>2973</v>
      </c>
      <c r="F427" s="153" t="s">
        <v>3094</v>
      </c>
      <c r="G427" s="153" t="s">
        <v>3095</v>
      </c>
      <c r="H427" s="153" t="s">
        <v>3096</v>
      </c>
      <c r="I427" s="153" t="s">
        <v>3097</v>
      </c>
      <c r="J427" s="155">
        <v>884962310625</v>
      </c>
      <c r="K427" s="155" t="s">
        <v>761</v>
      </c>
      <c r="L427" s="156">
        <v>20.99</v>
      </c>
      <c r="M427" s="157">
        <v>20.99</v>
      </c>
      <c r="N427" s="156">
        <v>0</v>
      </c>
      <c r="O427" s="157">
        <v>0</v>
      </c>
      <c r="P427" s="158">
        <v>0</v>
      </c>
      <c r="Q427" s="146" t="s">
        <v>761</v>
      </c>
      <c r="R427" s="159"/>
      <c r="S427" s="146"/>
      <c r="T427" s="153" t="str">
        <f t="shared" si="78"/>
        <v>CG964A</v>
      </c>
      <c r="U427" s="153" t="str">
        <f t="shared" si="78"/>
        <v/>
      </c>
      <c r="V427" s="153" t="str">
        <f t="shared" si="79"/>
        <v>AU SF</v>
      </c>
      <c r="W427" s="153" t="str">
        <f t="shared" si="80"/>
        <v>HP Professional Laser Paper, glanzend, 120 gr/m², 250 vel, A4/210 x 297 mm</v>
      </c>
      <c r="X427" s="153" t="str">
        <f t="shared" si="81"/>
        <v>HP Professional Laser Paper 120 glossy</v>
      </c>
      <c r="Y427" s="155">
        <f t="shared" si="82"/>
        <v>884962310625</v>
      </c>
      <c r="Z427" s="155" t="str">
        <f t="shared" si="82"/>
        <v/>
      </c>
      <c r="AA427" s="156">
        <f t="shared" si="83"/>
        <v>20.99</v>
      </c>
      <c r="AB427" s="157">
        <f t="shared" si="84"/>
        <v>20.99</v>
      </c>
      <c r="AC427" s="158">
        <f t="shared" si="85"/>
        <v>0</v>
      </c>
      <c r="AE427" s="90" t="s">
        <v>819</v>
      </c>
      <c r="AF427" s="90" t="s">
        <v>819</v>
      </c>
      <c r="AG427" s="160" t="s">
        <v>807</v>
      </c>
      <c r="AH427" s="90" t="s">
        <v>820</v>
      </c>
      <c r="AI427" s="90" t="s">
        <v>819</v>
      </c>
      <c r="AJ427" s="81"/>
    </row>
    <row r="428" spans="1:37" ht="14.25" customHeight="1">
      <c r="A428" s="154">
        <f t="shared" si="86"/>
        <v>418</v>
      </c>
      <c r="B428" s="153" t="s">
        <v>3098</v>
      </c>
      <c r="C428" s="153" t="s">
        <v>761</v>
      </c>
      <c r="D428" s="153" t="s">
        <v>761</v>
      </c>
      <c r="E428" s="153" t="s">
        <v>2973</v>
      </c>
      <c r="F428" s="153" t="s">
        <v>3099</v>
      </c>
      <c r="G428" s="153" t="s">
        <v>3100</v>
      </c>
      <c r="H428" s="153" t="s">
        <v>3101</v>
      </c>
      <c r="I428" s="153" t="s">
        <v>3102</v>
      </c>
      <c r="J428" s="155">
        <v>884962310632</v>
      </c>
      <c r="K428" s="155" t="s">
        <v>761</v>
      </c>
      <c r="L428" s="156">
        <v>20.99</v>
      </c>
      <c r="M428" s="157">
        <v>20.99</v>
      </c>
      <c r="N428" s="156">
        <v>0</v>
      </c>
      <c r="O428" s="157">
        <v>0</v>
      </c>
      <c r="P428" s="158">
        <v>0</v>
      </c>
      <c r="Q428" s="146" t="s">
        <v>761</v>
      </c>
      <c r="R428" s="159"/>
      <c r="S428" s="146"/>
      <c r="T428" s="153" t="str">
        <f t="shared" si="78"/>
        <v>CG965A</v>
      </c>
      <c r="U428" s="153" t="str">
        <f t="shared" si="78"/>
        <v/>
      </c>
      <c r="V428" s="153" t="str">
        <f t="shared" si="79"/>
        <v>AU SF</v>
      </c>
      <c r="W428" s="153" t="str">
        <f t="shared" si="80"/>
        <v>HP Professional Laser Paper, glanzend, 150 gr/m², 150 vel, A4/210 x 297 mm</v>
      </c>
      <c r="X428" s="153" t="str">
        <f t="shared" si="81"/>
        <v>HP Professional Laser Paper 150 glossy</v>
      </c>
      <c r="Y428" s="155">
        <f t="shared" si="82"/>
        <v>884962310632</v>
      </c>
      <c r="Z428" s="155" t="str">
        <f t="shared" si="82"/>
        <v/>
      </c>
      <c r="AA428" s="156">
        <f t="shared" si="83"/>
        <v>20.99</v>
      </c>
      <c r="AB428" s="157">
        <f t="shared" si="84"/>
        <v>20.99</v>
      </c>
      <c r="AC428" s="158">
        <f t="shared" si="85"/>
        <v>0</v>
      </c>
      <c r="AE428" s="90" t="s">
        <v>819</v>
      </c>
      <c r="AF428" s="90" t="s">
        <v>819</v>
      </c>
      <c r="AG428" s="160" t="s">
        <v>807</v>
      </c>
      <c r="AH428" s="90" t="s">
        <v>820</v>
      </c>
      <c r="AI428" s="90" t="s">
        <v>819</v>
      </c>
      <c r="AJ428" s="81"/>
    </row>
    <row r="429" spans="1:37" ht="14.25" customHeight="1">
      <c r="A429" s="154">
        <f t="shared" si="86"/>
        <v>419</v>
      </c>
      <c r="B429" s="153" t="s">
        <v>3103</v>
      </c>
      <c r="C429" s="153" t="s">
        <v>761</v>
      </c>
      <c r="D429" s="153" t="s">
        <v>761</v>
      </c>
      <c r="E429" s="153" t="s">
        <v>2973</v>
      </c>
      <c r="F429" s="153" t="s">
        <v>3104</v>
      </c>
      <c r="G429" s="153" t="s">
        <v>3105</v>
      </c>
      <c r="H429" s="153" t="s">
        <v>3106</v>
      </c>
      <c r="I429" s="153" t="s">
        <v>3107</v>
      </c>
      <c r="J429" s="155">
        <v>884962310649</v>
      </c>
      <c r="K429" s="155" t="s">
        <v>761</v>
      </c>
      <c r="L429" s="156">
        <v>20.99</v>
      </c>
      <c r="M429" s="157">
        <v>20.99</v>
      </c>
      <c r="N429" s="156">
        <v>0</v>
      </c>
      <c r="O429" s="157">
        <v>0</v>
      </c>
      <c r="P429" s="158">
        <v>0</v>
      </c>
      <c r="Q429" s="146" t="s">
        <v>761</v>
      </c>
      <c r="R429" s="159"/>
      <c r="S429" s="146"/>
      <c r="T429" s="153" t="str">
        <f t="shared" si="78"/>
        <v>CG966A</v>
      </c>
      <c r="U429" s="153" t="str">
        <f t="shared" si="78"/>
        <v/>
      </c>
      <c r="V429" s="153" t="str">
        <f t="shared" si="79"/>
        <v>AU SF</v>
      </c>
      <c r="W429" s="153" t="str">
        <f t="shared" si="80"/>
        <v>HP Professional Laser Photo Paper, glanzend, 200 gr/m², 100 vel, A4/210 x 297 mm</v>
      </c>
      <c r="X429" s="153" t="str">
        <f t="shared" si="81"/>
        <v>Guaranteed for optimal performance with HP Colour LaserJet printers. Compatible with most color and mono laser printers and copiers.</v>
      </c>
      <c r="Y429" s="155">
        <f t="shared" si="82"/>
        <v>884962310649</v>
      </c>
      <c r="Z429" s="155" t="str">
        <f t="shared" si="82"/>
        <v/>
      </c>
      <c r="AA429" s="156">
        <f t="shared" si="83"/>
        <v>20.99</v>
      </c>
      <c r="AB429" s="157">
        <f t="shared" si="84"/>
        <v>20.99</v>
      </c>
      <c r="AC429" s="158">
        <f t="shared" si="85"/>
        <v>0</v>
      </c>
      <c r="AE429" s="90" t="s">
        <v>819</v>
      </c>
      <c r="AF429" s="90" t="s">
        <v>819</v>
      </c>
      <c r="AG429" s="160" t="s">
        <v>807</v>
      </c>
      <c r="AH429" s="90" t="s">
        <v>820</v>
      </c>
      <c r="AI429" s="90" t="s">
        <v>819</v>
      </c>
      <c r="AJ429" s="81"/>
    </row>
    <row r="430" spans="1:37" ht="14.25" customHeight="1">
      <c r="A430" s="154">
        <f t="shared" si="86"/>
        <v>420</v>
      </c>
      <c r="B430" s="153" t="s">
        <v>3108</v>
      </c>
      <c r="C430" s="153" t="s">
        <v>761</v>
      </c>
      <c r="D430" s="153" t="s">
        <v>761</v>
      </c>
      <c r="E430" s="153" t="s">
        <v>2973</v>
      </c>
      <c r="F430" s="153" t="s">
        <v>3109</v>
      </c>
      <c r="G430" s="153" t="s">
        <v>3110</v>
      </c>
      <c r="H430" s="153" t="s">
        <v>3111</v>
      </c>
      <c r="I430" s="153" t="s">
        <v>3107</v>
      </c>
      <c r="J430" s="155">
        <v>884962372418</v>
      </c>
      <c r="K430" s="155" t="s">
        <v>761</v>
      </c>
      <c r="L430" s="156">
        <v>43.99</v>
      </c>
      <c r="M430" s="157">
        <v>43.99</v>
      </c>
      <c r="N430" s="156">
        <v>0</v>
      </c>
      <c r="O430" s="157">
        <v>0</v>
      </c>
      <c r="P430" s="158">
        <v>0</v>
      </c>
      <c r="Q430" s="146" t="s">
        <v>761</v>
      </c>
      <c r="R430" s="159"/>
      <c r="S430" s="146"/>
      <c r="T430" s="153" t="str">
        <f t="shared" si="78"/>
        <v>CG969A</v>
      </c>
      <c r="U430" s="153" t="str">
        <f t="shared" si="78"/>
        <v/>
      </c>
      <c r="V430" s="153" t="str">
        <f t="shared" si="79"/>
        <v>AU SF</v>
      </c>
      <c r="W430" s="153" t="str">
        <f t="shared" si="80"/>
        <v>HP Professional Laser Paper, glanzend, 120 gr/m², 250 vel, A3/297 x 420 mm</v>
      </c>
      <c r="X430" s="153" t="str">
        <f t="shared" si="81"/>
        <v>Guaranteed for optimal performance with HP Colour LaserJet printers. Compatible with most color and mono laser printers and copiers.</v>
      </c>
      <c r="Y430" s="155">
        <f t="shared" si="82"/>
        <v>884962372418</v>
      </c>
      <c r="Z430" s="155" t="str">
        <f t="shared" si="82"/>
        <v/>
      </c>
      <c r="AA430" s="156">
        <f t="shared" si="83"/>
        <v>43.99</v>
      </c>
      <c r="AB430" s="157">
        <f t="shared" si="84"/>
        <v>43.99</v>
      </c>
      <c r="AC430" s="158">
        <f t="shared" si="85"/>
        <v>0</v>
      </c>
      <c r="AE430" s="90" t="s">
        <v>819</v>
      </c>
      <c r="AF430" s="90" t="s">
        <v>819</v>
      </c>
      <c r="AG430" s="160" t="s">
        <v>807</v>
      </c>
      <c r="AH430" s="90" t="s">
        <v>820</v>
      </c>
      <c r="AI430" s="90" t="s">
        <v>819</v>
      </c>
      <c r="AJ430" s="81"/>
      <c r="AK430" s="89"/>
    </row>
    <row r="431" spans="1:37" ht="14.25" customHeight="1">
      <c r="A431" s="154">
        <f t="shared" si="86"/>
        <v>421</v>
      </c>
      <c r="B431" s="153" t="s">
        <v>3112</v>
      </c>
      <c r="C431" s="153" t="s">
        <v>761</v>
      </c>
      <c r="D431" s="153" t="s">
        <v>761</v>
      </c>
      <c r="E431" s="153" t="s">
        <v>2973</v>
      </c>
      <c r="F431" s="153" t="s">
        <v>3113</v>
      </c>
      <c r="G431" s="153" t="s">
        <v>3114</v>
      </c>
      <c r="H431" s="153" t="s">
        <v>3115</v>
      </c>
      <c r="I431" s="153" t="s">
        <v>3116</v>
      </c>
      <c r="J431" s="155">
        <v>829160166971</v>
      </c>
      <c r="K431" s="155" t="s">
        <v>761</v>
      </c>
      <c r="L431" s="156">
        <v>20.99</v>
      </c>
      <c r="M431" s="157">
        <v>20.99</v>
      </c>
      <c r="N431" s="156">
        <v>0</v>
      </c>
      <c r="O431" s="157">
        <v>0</v>
      </c>
      <c r="P431" s="158">
        <v>0</v>
      </c>
      <c r="Q431" s="146" t="s">
        <v>761</v>
      </c>
      <c r="R431" s="159"/>
      <c r="S431" s="146"/>
      <c r="T431" s="153" t="str">
        <f t="shared" si="78"/>
        <v>Q6550A</v>
      </c>
      <c r="U431" s="153" t="str">
        <f t="shared" si="78"/>
        <v/>
      </c>
      <c r="V431" s="153" t="str">
        <f t="shared" si="79"/>
        <v>AU SF</v>
      </c>
      <c r="W431" s="153" t="str">
        <f t="shared" si="80"/>
        <v>HP Professional Laser Photo Paper, mat, 100 vel, A4/210 x 297 mm</v>
      </c>
      <c r="X431" s="153" t="str">
        <f t="shared" si="81"/>
        <v>Compatible with all LaserJet Printers except Color LaserJet 5</v>
      </c>
      <c r="Y431" s="155">
        <f t="shared" si="82"/>
        <v>829160166971</v>
      </c>
      <c r="Z431" s="155" t="str">
        <f t="shared" si="82"/>
        <v/>
      </c>
      <c r="AA431" s="156">
        <f t="shared" si="83"/>
        <v>20.99</v>
      </c>
      <c r="AB431" s="157">
        <f t="shared" si="84"/>
        <v>20.99</v>
      </c>
      <c r="AC431" s="158">
        <f t="shared" si="85"/>
        <v>0</v>
      </c>
      <c r="AE431" s="90" t="s">
        <v>828</v>
      </c>
      <c r="AF431" s="90" t="s">
        <v>819</v>
      </c>
      <c r="AG431" s="160" t="s">
        <v>807</v>
      </c>
      <c r="AH431" s="90" t="s">
        <v>820</v>
      </c>
      <c r="AI431" s="90" t="s">
        <v>819</v>
      </c>
      <c r="AJ431" s="81"/>
      <c r="AK431" s="89"/>
    </row>
    <row r="432" spans="1:37" ht="14.25" customHeight="1">
      <c r="A432" s="154">
        <f t="shared" si="86"/>
        <v>422</v>
      </c>
      <c r="B432" s="153" t="s">
        <v>3117</v>
      </c>
      <c r="C432" s="153" t="s">
        <v>2622</v>
      </c>
      <c r="D432" s="153" t="s">
        <v>2596</v>
      </c>
      <c r="E432" s="153" t="s">
        <v>2973</v>
      </c>
      <c r="F432" s="153" t="s">
        <v>3118</v>
      </c>
      <c r="G432" s="153" t="s">
        <v>3118</v>
      </c>
      <c r="H432" s="153" t="s">
        <v>3118</v>
      </c>
      <c r="I432" s="153" t="s">
        <v>3119</v>
      </c>
      <c r="J432" s="155">
        <v>190781138136</v>
      </c>
      <c r="K432" s="155" t="s">
        <v>761</v>
      </c>
      <c r="L432" s="156">
        <v>50.99</v>
      </c>
      <c r="M432" s="157">
        <v>50.99</v>
      </c>
      <c r="N432" s="156">
        <v>0</v>
      </c>
      <c r="O432" s="157">
        <v>0</v>
      </c>
      <c r="P432" s="158">
        <v>0</v>
      </c>
      <c r="Q432" s="146" t="s">
        <v>2622</v>
      </c>
      <c r="R432" s="159"/>
      <c r="S432" s="146"/>
      <c r="T432" s="153" t="str">
        <f t="shared" si="78"/>
        <v>1CC20AE</v>
      </c>
      <c r="U432" s="153" t="str">
        <f t="shared" si="78"/>
        <v>903XL</v>
      </c>
      <c r="V432" s="153" t="str">
        <f t="shared" si="79"/>
        <v>AU SF</v>
      </c>
      <c r="W432" s="153" t="str">
        <f t="shared" si="80"/>
        <v>HP 903XL CMY Ink Cartridge OVP Pack</v>
      </c>
      <c r="X432" s="153" t="str">
        <f t="shared" si="81"/>
        <v>HP OfficeJet 6950, HP OfficeJet Pro 6960 / 6970</v>
      </c>
      <c r="Y432" s="155">
        <f t="shared" si="82"/>
        <v>190781138136</v>
      </c>
      <c r="Z432" s="155" t="str">
        <f t="shared" si="82"/>
        <v/>
      </c>
      <c r="AA432" s="156">
        <f t="shared" si="83"/>
        <v>50.99</v>
      </c>
      <c r="AB432" s="157">
        <f t="shared" si="84"/>
        <v>50.99</v>
      </c>
      <c r="AC432" s="158">
        <f t="shared" si="85"/>
        <v>0</v>
      </c>
      <c r="AE432" s="90" t="s">
        <v>819</v>
      </c>
      <c r="AF432" s="90" t="s">
        <v>819</v>
      </c>
      <c r="AG432" s="160" t="s">
        <v>807</v>
      </c>
      <c r="AH432" s="90" t="s">
        <v>2196</v>
      </c>
      <c r="AI432" s="90" t="s">
        <v>819</v>
      </c>
      <c r="AJ432" s="81"/>
      <c r="AK432" s="89"/>
    </row>
    <row r="433" spans="1:37" ht="14.25" customHeight="1">
      <c r="A433" s="154">
        <f t="shared" si="86"/>
        <v>423</v>
      </c>
      <c r="B433" s="153" t="s">
        <v>3120</v>
      </c>
      <c r="C433" s="153" t="s">
        <v>2926</v>
      </c>
      <c r="D433" s="153" t="s">
        <v>2904</v>
      </c>
      <c r="E433" s="153" t="s">
        <v>2973</v>
      </c>
      <c r="F433" s="153" t="s">
        <v>3121</v>
      </c>
      <c r="G433" s="153" t="s">
        <v>3121</v>
      </c>
      <c r="H433" s="153" t="s">
        <v>3121</v>
      </c>
      <c r="I433" s="153" t="s">
        <v>3122</v>
      </c>
      <c r="J433" s="155">
        <v>190781138143</v>
      </c>
      <c r="K433" s="155" t="s">
        <v>761</v>
      </c>
      <c r="L433" s="156">
        <v>86.99</v>
      </c>
      <c r="M433" s="157">
        <v>86.99</v>
      </c>
      <c r="N433" s="156">
        <v>0</v>
      </c>
      <c r="O433" s="157">
        <v>0</v>
      </c>
      <c r="P433" s="158">
        <v>0</v>
      </c>
      <c r="Q433" s="146" t="s">
        <v>2926</v>
      </c>
      <c r="R433" s="159"/>
      <c r="S433" s="146"/>
      <c r="T433" s="153" t="str">
        <f t="shared" si="78"/>
        <v>1CC21AE</v>
      </c>
      <c r="U433" s="153" t="str">
        <f t="shared" si="78"/>
        <v>953XL</v>
      </c>
      <c r="V433" s="153" t="str">
        <f t="shared" si="79"/>
        <v>AU SF</v>
      </c>
      <c r="W433" s="153" t="str">
        <f t="shared" si="80"/>
        <v>HP 953XL CMY Ink Cartridge OVP Pack</v>
      </c>
      <c r="X433" s="153" t="str">
        <f t="shared" si="81"/>
        <v>HP OfficeJet Pro 8210 / 8218 / 8710/ 8715 / 8718 / 8719 / 8720 / 8725 / 8730 / 8740 and HP OfficeJet Pro 7740 WF.</v>
      </c>
      <c r="Y433" s="155">
        <f t="shared" si="82"/>
        <v>190781138143</v>
      </c>
      <c r="Z433" s="155" t="str">
        <f t="shared" si="82"/>
        <v/>
      </c>
      <c r="AA433" s="156">
        <f t="shared" si="83"/>
        <v>86.99</v>
      </c>
      <c r="AB433" s="157">
        <f t="shared" si="84"/>
        <v>86.99</v>
      </c>
      <c r="AC433" s="158">
        <f t="shared" si="85"/>
        <v>0</v>
      </c>
      <c r="AE433" s="90" t="s">
        <v>819</v>
      </c>
      <c r="AF433" s="90" t="s">
        <v>819</v>
      </c>
      <c r="AG433" s="160" t="s">
        <v>807</v>
      </c>
      <c r="AH433" s="90" t="s">
        <v>2196</v>
      </c>
      <c r="AI433" s="90" t="s">
        <v>819</v>
      </c>
      <c r="AJ433" s="81"/>
      <c r="AK433" s="89"/>
    </row>
    <row r="434" spans="1:37" s="145" customFormat="1" ht="14.25" customHeight="1">
      <c r="A434" s="142">
        <f t="shared" si="86"/>
        <v>424</v>
      </c>
      <c r="B434" s="153" t="s">
        <v>3123</v>
      </c>
      <c r="C434" s="153"/>
      <c r="D434" s="153" t="s">
        <v>3123</v>
      </c>
      <c r="E434" s="153" t="s">
        <v>3123</v>
      </c>
      <c r="F434" s="153"/>
      <c r="G434" s="153"/>
      <c r="H434" s="153"/>
      <c r="I434" s="153"/>
      <c r="J434" s="155"/>
      <c r="K434" s="155"/>
      <c r="L434" s="156"/>
      <c r="M434" s="157"/>
      <c r="N434" s="156"/>
      <c r="O434" s="157"/>
      <c r="P434" s="158"/>
      <c r="Q434" s="146"/>
      <c r="R434" s="159"/>
      <c r="S434" s="146"/>
      <c r="T434" s="153" t="s">
        <v>3123</v>
      </c>
      <c r="U434" s="153"/>
      <c r="V434" s="153"/>
      <c r="W434" s="153"/>
      <c r="X434" s="153"/>
      <c r="Y434" s="155"/>
      <c r="Z434" s="155"/>
      <c r="AA434" s="156"/>
      <c r="AB434" s="157"/>
      <c r="AC434" s="158"/>
      <c r="AE434" s="148"/>
      <c r="AF434" s="148"/>
      <c r="AG434" s="151" t="s">
        <v>807</v>
      </c>
      <c r="AH434" s="148"/>
      <c r="AI434" s="148"/>
      <c r="AJ434" s="142" t="s">
        <v>810</v>
      </c>
    </row>
    <row r="435" spans="1:37" ht="14.25" customHeight="1">
      <c r="A435" s="154">
        <f t="shared" si="86"/>
        <v>425</v>
      </c>
      <c r="B435" s="153" t="s">
        <v>3124</v>
      </c>
      <c r="C435" s="153" t="s">
        <v>3125</v>
      </c>
      <c r="D435" s="153" t="s">
        <v>1954</v>
      </c>
      <c r="E435" s="153" t="s">
        <v>3126</v>
      </c>
      <c r="F435" s="153" t="s">
        <v>3127</v>
      </c>
      <c r="G435" s="153" t="s">
        <v>3128</v>
      </c>
      <c r="H435" s="153" t="s">
        <v>3129</v>
      </c>
      <c r="I435" s="153" t="s">
        <v>3130</v>
      </c>
      <c r="J435" s="155">
        <v>889894797407</v>
      </c>
      <c r="K435" s="155" t="s">
        <v>761</v>
      </c>
      <c r="L435" s="156">
        <v>82.99</v>
      </c>
      <c r="M435" s="157">
        <v>82.99</v>
      </c>
      <c r="N435" s="156">
        <v>0</v>
      </c>
      <c r="O435" s="157">
        <v>0</v>
      </c>
      <c r="P435" s="158">
        <v>0</v>
      </c>
      <c r="Q435" s="146" t="s">
        <v>3125</v>
      </c>
      <c r="R435" s="159"/>
      <c r="S435" s="146"/>
      <c r="T435" s="153" t="str">
        <f t="shared" ref="T435:U465" si="87">B435</f>
        <v>CF217A</v>
      </c>
      <c r="U435" s="153" t="str">
        <f t="shared" si="87"/>
        <v>17A</v>
      </c>
      <c r="V435" s="153" t="str">
        <f t="shared" ref="V435:V498" si="88">E435</f>
        <v>GP</v>
      </c>
      <c r="W435" s="153" t="str">
        <f t="shared" ref="W435:W498" si="89">INDEX($B:$H,MATCH($T435,$B:$B,0),MATCH($U$9,$B$14:$H$14,0))</f>
        <v>HP 17A originele zwarte LaserJet tonercartridge</v>
      </c>
      <c r="X435" s="153" t="str">
        <f t="shared" ref="X435:X498" si="90">VLOOKUP($T435,$B:$I,8,0)</f>
        <v>HP LaserJet Pro M102/MFP M130</v>
      </c>
      <c r="Y435" s="155">
        <f t="shared" ref="Y435:Z465" si="91">J435</f>
        <v>889894797407</v>
      </c>
      <c r="Z435" s="155" t="str">
        <f t="shared" si="91"/>
        <v/>
      </c>
      <c r="AA435" s="156">
        <f t="shared" ref="AA435:AA498" si="92">INDEX($B:$P,MATCH($T435,$B:$B,0),MATCH($U$10,$B$11:$P$11,0))</f>
        <v>82.99</v>
      </c>
      <c r="AB435" s="157">
        <f t="shared" ref="AB435:AB498" si="93">INDEX($B:$P,MATCH($T435,$B:$B,0),MATCH($U$10&amp;2,$B$11:$P$11,0))</f>
        <v>82.99</v>
      </c>
      <c r="AC435" s="158">
        <f t="shared" ref="AC435:AC498" si="94">IFERROR(IF($AA435=0,"n/a",$AA435/$AB435-1),"0.0%")</f>
        <v>0</v>
      </c>
      <c r="AE435" s="90" t="s">
        <v>819</v>
      </c>
      <c r="AF435" s="90" t="s">
        <v>819</v>
      </c>
      <c r="AG435" s="160" t="s">
        <v>807</v>
      </c>
      <c r="AH435" s="90" t="s">
        <v>3131</v>
      </c>
      <c r="AI435" s="90" t="s">
        <v>819</v>
      </c>
      <c r="AJ435" s="81"/>
      <c r="AK435" s="89"/>
    </row>
    <row r="436" spans="1:37" ht="14.25" customHeight="1">
      <c r="A436" s="154">
        <f t="shared" si="86"/>
        <v>426</v>
      </c>
      <c r="B436" s="153" t="s">
        <v>3132</v>
      </c>
      <c r="C436" s="153" t="s">
        <v>3133</v>
      </c>
      <c r="D436" s="153" t="s">
        <v>3134</v>
      </c>
      <c r="E436" s="153" t="s">
        <v>3126</v>
      </c>
      <c r="F436" s="153" t="s">
        <v>3135</v>
      </c>
      <c r="G436" s="153" t="s">
        <v>3136</v>
      </c>
      <c r="H436" s="153" t="s">
        <v>3137</v>
      </c>
      <c r="I436" s="153" t="s">
        <v>3138</v>
      </c>
      <c r="J436" s="155">
        <v>889894797421</v>
      </c>
      <c r="K436" s="155" t="s">
        <v>761</v>
      </c>
      <c r="L436" s="156">
        <v>93.49</v>
      </c>
      <c r="M436" s="157">
        <v>93.49</v>
      </c>
      <c r="N436" s="156">
        <v>0</v>
      </c>
      <c r="O436" s="157">
        <v>0</v>
      </c>
      <c r="P436" s="158">
        <v>0</v>
      </c>
      <c r="Q436" s="146" t="s">
        <v>3133</v>
      </c>
      <c r="R436" s="159"/>
      <c r="S436" s="146"/>
      <c r="T436" s="153" t="str">
        <f t="shared" si="87"/>
        <v>CF219A</v>
      </c>
      <c r="U436" s="153" t="str">
        <f t="shared" si="87"/>
        <v>19A</v>
      </c>
      <c r="V436" s="153" t="str">
        <f t="shared" si="88"/>
        <v>GP</v>
      </c>
      <c r="W436" s="153" t="str">
        <f t="shared" si="89"/>
        <v>Originele HP 19A LaserJet fotogevoelige rol</v>
      </c>
      <c r="X436" s="153" t="str">
        <f t="shared" si="90"/>
        <v>HP LaserJet Pro M102/ M104/MFP M130/MFP M132</v>
      </c>
      <c r="Y436" s="155">
        <f t="shared" si="91"/>
        <v>889894797421</v>
      </c>
      <c r="Z436" s="155" t="str">
        <f t="shared" si="91"/>
        <v/>
      </c>
      <c r="AA436" s="156">
        <f t="shared" si="92"/>
        <v>93.49</v>
      </c>
      <c r="AB436" s="157">
        <f t="shared" si="93"/>
        <v>93.49</v>
      </c>
      <c r="AC436" s="158">
        <f t="shared" si="94"/>
        <v>0</v>
      </c>
      <c r="AE436" s="90" t="s">
        <v>819</v>
      </c>
      <c r="AF436" s="90" t="s">
        <v>819</v>
      </c>
      <c r="AG436" s="160" t="s">
        <v>807</v>
      </c>
      <c r="AH436" s="90" t="s">
        <v>820</v>
      </c>
      <c r="AI436" s="90" t="s">
        <v>819</v>
      </c>
      <c r="AJ436" s="81"/>
      <c r="AK436" s="89"/>
    </row>
    <row r="437" spans="1:37" ht="14.25" customHeight="1">
      <c r="A437" s="154">
        <f t="shared" si="86"/>
        <v>427</v>
      </c>
      <c r="B437" s="153" t="s">
        <v>3139</v>
      </c>
      <c r="C437" s="153" t="s">
        <v>3140</v>
      </c>
      <c r="D437" s="153" t="s">
        <v>3141</v>
      </c>
      <c r="E437" s="153" t="s">
        <v>3126</v>
      </c>
      <c r="F437" s="153" t="s">
        <v>3142</v>
      </c>
      <c r="G437" s="153" t="s">
        <v>3143</v>
      </c>
      <c r="H437" s="153" t="s">
        <v>3144</v>
      </c>
      <c r="I437" s="153" t="s">
        <v>3145</v>
      </c>
      <c r="J437" s="155">
        <v>889894797452</v>
      </c>
      <c r="K437" s="155" t="s">
        <v>761</v>
      </c>
      <c r="L437" s="156">
        <v>83.99</v>
      </c>
      <c r="M437" s="157">
        <v>83.99</v>
      </c>
      <c r="N437" s="156">
        <v>0</v>
      </c>
      <c r="O437" s="157">
        <v>0</v>
      </c>
      <c r="P437" s="158">
        <v>0</v>
      </c>
      <c r="Q437" s="146" t="s">
        <v>3140</v>
      </c>
      <c r="R437" s="159"/>
      <c r="S437" s="146"/>
      <c r="T437" s="153" t="str">
        <f t="shared" si="87"/>
        <v>CF230A</v>
      </c>
      <c r="U437" s="153" t="str">
        <f t="shared" si="87"/>
        <v>30A</v>
      </c>
      <c r="V437" s="153" t="str">
        <f t="shared" si="88"/>
        <v>GP</v>
      </c>
      <c r="W437" s="153" t="str">
        <f t="shared" si="89"/>
        <v>HP 30A originele zwarte LaserJet tonercartridge</v>
      </c>
      <c r="X437" s="153" t="str">
        <f t="shared" si="90"/>
        <v>HP LaserJet Pro M203/MFP M227</v>
      </c>
      <c r="Y437" s="155">
        <f t="shared" si="91"/>
        <v>889894797452</v>
      </c>
      <c r="Z437" s="155" t="str">
        <f t="shared" si="91"/>
        <v/>
      </c>
      <c r="AA437" s="156">
        <f t="shared" si="92"/>
        <v>83.99</v>
      </c>
      <c r="AB437" s="157">
        <f t="shared" si="93"/>
        <v>83.99</v>
      </c>
      <c r="AC437" s="158">
        <f t="shared" si="94"/>
        <v>0</v>
      </c>
      <c r="AE437" s="90" t="s">
        <v>819</v>
      </c>
      <c r="AF437" s="90" t="s">
        <v>819</v>
      </c>
      <c r="AG437" s="160" t="s">
        <v>807</v>
      </c>
      <c r="AH437" s="90" t="s">
        <v>820</v>
      </c>
      <c r="AI437" s="90" t="s">
        <v>819</v>
      </c>
      <c r="AJ437" s="81"/>
      <c r="AK437" s="89"/>
    </row>
    <row r="438" spans="1:37" ht="14.25" customHeight="1">
      <c r="A438" s="154">
        <f t="shared" si="86"/>
        <v>428</v>
      </c>
      <c r="B438" s="153" t="s">
        <v>3146</v>
      </c>
      <c r="C438" s="153" t="s">
        <v>3147</v>
      </c>
      <c r="D438" s="153" t="s">
        <v>3141</v>
      </c>
      <c r="E438" s="153" t="s">
        <v>3126</v>
      </c>
      <c r="F438" s="153" t="s">
        <v>3148</v>
      </c>
      <c r="G438" s="153" t="s">
        <v>3149</v>
      </c>
      <c r="H438" s="153" t="s">
        <v>3150</v>
      </c>
      <c r="I438" s="153" t="s">
        <v>3145</v>
      </c>
      <c r="J438" s="155">
        <v>889894797469</v>
      </c>
      <c r="K438" s="155" t="s">
        <v>761</v>
      </c>
      <c r="L438" s="156">
        <v>125.49</v>
      </c>
      <c r="M438" s="157">
        <v>125.49</v>
      </c>
      <c r="N438" s="156">
        <v>0</v>
      </c>
      <c r="O438" s="157">
        <v>0</v>
      </c>
      <c r="P438" s="158">
        <v>0</v>
      </c>
      <c r="Q438" s="146" t="s">
        <v>3147</v>
      </c>
      <c r="R438" s="159"/>
      <c r="S438" s="146"/>
      <c r="T438" s="153" t="str">
        <f t="shared" si="87"/>
        <v>CF230X</v>
      </c>
      <c r="U438" s="153" t="str">
        <f t="shared" si="87"/>
        <v>30X</v>
      </c>
      <c r="V438" s="153" t="str">
        <f t="shared" si="88"/>
        <v>GP</v>
      </c>
      <c r="W438" s="153" t="str">
        <f t="shared" si="89"/>
        <v>HP 30X originele high-capacity zwarte LaserJet tonercartridge</v>
      </c>
      <c r="X438" s="153" t="str">
        <f t="shared" si="90"/>
        <v>HP LaserJet Pro M203/MFP M227</v>
      </c>
      <c r="Y438" s="155">
        <f t="shared" si="91"/>
        <v>889894797469</v>
      </c>
      <c r="Z438" s="155" t="str">
        <f t="shared" si="91"/>
        <v/>
      </c>
      <c r="AA438" s="156">
        <f t="shared" si="92"/>
        <v>125.49</v>
      </c>
      <c r="AB438" s="157">
        <f t="shared" si="93"/>
        <v>125.49</v>
      </c>
      <c r="AC438" s="158">
        <f t="shared" si="94"/>
        <v>0</v>
      </c>
      <c r="AE438" s="90" t="s">
        <v>819</v>
      </c>
      <c r="AF438" s="90" t="s">
        <v>819</v>
      </c>
      <c r="AG438" s="160" t="s">
        <v>807</v>
      </c>
      <c r="AH438" s="90" t="s">
        <v>820</v>
      </c>
      <c r="AI438" s="90" t="s">
        <v>819</v>
      </c>
      <c r="AJ438" s="81"/>
      <c r="AK438" s="89"/>
    </row>
    <row r="439" spans="1:37" ht="14.25" customHeight="1">
      <c r="A439" s="154">
        <f t="shared" si="86"/>
        <v>429</v>
      </c>
      <c r="B439" s="153" t="s">
        <v>3151</v>
      </c>
      <c r="C439" s="153" t="s">
        <v>3152</v>
      </c>
      <c r="D439" s="153" t="s">
        <v>3153</v>
      </c>
      <c r="E439" s="153" t="s">
        <v>3126</v>
      </c>
      <c r="F439" s="153" t="s">
        <v>3154</v>
      </c>
      <c r="G439" s="153" t="s">
        <v>3155</v>
      </c>
      <c r="H439" s="153" t="s">
        <v>3156</v>
      </c>
      <c r="I439" s="153" t="s">
        <v>3145</v>
      </c>
      <c r="J439" s="155">
        <v>889894797483</v>
      </c>
      <c r="K439" s="155" t="s">
        <v>761</v>
      </c>
      <c r="L439" s="156">
        <v>112.99</v>
      </c>
      <c r="M439" s="157">
        <v>112.99</v>
      </c>
      <c r="N439" s="156">
        <v>0</v>
      </c>
      <c r="O439" s="157">
        <v>0</v>
      </c>
      <c r="P439" s="158">
        <v>0</v>
      </c>
      <c r="Q439" s="146" t="s">
        <v>3152</v>
      </c>
      <c r="R439" s="159"/>
      <c r="S439" s="146"/>
      <c r="T439" s="153" t="str">
        <f t="shared" si="87"/>
        <v>CF232A</v>
      </c>
      <c r="U439" s="153" t="str">
        <f t="shared" si="87"/>
        <v>32A</v>
      </c>
      <c r="V439" s="153" t="str">
        <f t="shared" si="88"/>
        <v>GP</v>
      </c>
      <c r="W439" s="153" t="str">
        <f t="shared" si="89"/>
        <v>Originele HP 32A LaserJet fotogevoelige rol</v>
      </c>
      <c r="X439" s="153" t="str">
        <f t="shared" si="90"/>
        <v>HP LaserJet Pro M203/MFP M227</v>
      </c>
      <c r="Y439" s="155">
        <f t="shared" si="91"/>
        <v>889894797483</v>
      </c>
      <c r="Z439" s="155" t="str">
        <f t="shared" si="91"/>
        <v/>
      </c>
      <c r="AA439" s="156">
        <f t="shared" si="92"/>
        <v>112.99</v>
      </c>
      <c r="AB439" s="157">
        <f t="shared" si="93"/>
        <v>112.99</v>
      </c>
      <c r="AC439" s="158">
        <f t="shared" si="94"/>
        <v>0</v>
      </c>
      <c r="AE439" s="90" t="s">
        <v>819</v>
      </c>
      <c r="AF439" s="90" t="s">
        <v>819</v>
      </c>
      <c r="AG439" s="160" t="s">
        <v>807</v>
      </c>
      <c r="AH439" s="90" t="s">
        <v>820</v>
      </c>
      <c r="AI439" s="90" t="s">
        <v>819</v>
      </c>
      <c r="AJ439" s="81"/>
      <c r="AK439" s="89"/>
    </row>
    <row r="440" spans="1:37" ht="14.25" customHeight="1">
      <c r="A440" s="154">
        <f t="shared" si="86"/>
        <v>430</v>
      </c>
      <c r="B440" s="153" t="s">
        <v>3157</v>
      </c>
      <c r="C440" s="153" t="s">
        <v>3158</v>
      </c>
      <c r="D440" s="153" t="s">
        <v>3159</v>
      </c>
      <c r="E440" s="153" t="s">
        <v>3126</v>
      </c>
      <c r="F440" s="153" t="s">
        <v>3160</v>
      </c>
      <c r="G440" s="153" t="s">
        <v>3161</v>
      </c>
      <c r="H440" s="153" t="s">
        <v>3162</v>
      </c>
      <c r="I440" s="153" t="s">
        <v>3163</v>
      </c>
      <c r="J440" s="155">
        <v>882780905207</v>
      </c>
      <c r="K440" s="155" t="s">
        <v>761</v>
      </c>
      <c r="L440" s="156">
        <v>86.99</v>
      </c>
      <c r="M440" s="157">
        <v>86.99</v>
      </c>
      <c r="N440" s="156">
        <v>0</v>
      </c>
      <c r="O440" s="157">
        <v>0</v>
      </c>
      <c r="P440" s="158">
        <v>0</v>
      </c>
      <c r="Q440" s="146" t="s">
        <v>3158</v>
      </c>
      <c r="R440" s="159"/>
      <c r="S440" s="146"/>
      <c r="T440" s="153" t="str">
        <f t="shared" si="87"/>
        <v>CB435A</v>
      </c>
      <c r="U440" s="153" t="str">
        <f t="shared" si="87"/>
        <v>35A</v>
      </c>
      <c r="V440" s="153" t="str">
        <f t="shared" si="88"/>
        <v>GP</v>
      </c>
      <c r="W440" s="153" t="str">
        <f t="shared" si="89"/>
        <v>HP 35A originele zwarte LaserJet tonercartridge</v>
      </c>
      <c r="X440" s="153" t="str">
        <f t="shared" si="90"/>
        <v>HP LaserJet P1005, 1006</v>
      </c>
      <c r="Y440" s="155">
        <f t="shared" si="91"/>
        <v>882780905207</v>
      </c>
      <c r="Z440" s="155" t="str">
        <f t="shared" si="91"/>
        <v/>
      </c>
      <c r="AA440" s="156">
        <f t="shared" si="92"/>
        <v>86.99</v>
      </c>
      <c r="AB440" s="157">
        <f t="shared" si="93"/>
        <v>86.99</v>
      </c>
      <c r="AC440" s="158">
        <f t="shared" si="94"/>
        <v>0</v>
      </c>
      <c r="AE440" s="90" t="s">
        <v>819</v>
      </c>
      <c r="AF440" s="90" t="s">
        <v>819</v>
      </c>
      <c r="AG440" s="160" t="s">
        <v>807</v>
      </c>
      <c r="AH440" s="90" t="s">
        <v>820</v>
      </c>
      <c r="AI440" s="90" t="s">
        <v>819</v>
      </c>
      <c r="AJ440" s="81"/>
      <c r="AK440" s="89"/>
    </row>
    <row r="441" spans="1:37" ht="14.25" customHeight="1">
      <c r="A441" s="154">
        <f t="shared" si="86"/>
        <v>431</v>
      </c>
      <c r="B441" s="153" t="s">
        <v>3164</v>
      </c>
      <c r="C441" s="153" t="s">
        <v>3158</v>
      </c>
      <c r="D441" s="153" t="s">
        <v>3159</v>
      </c>
      <c r="E441" s="153" t="s">
        <v>3126</v>
      </c>
      <c r="F441" s="153" t="s">
        <v>3165</v>
      </c>
      <c r="G441" s="153" t="s">
        <v>3166</v>
      </c>
      <c r="H441" s="153" t="s">
        <v>3167</v>
      </c>
      <c r="I441" s="153" t="s">
        <v>3168</v>
      </c>
      <c r="J441" s="155">
        <v>884962022351</v>
      </c>
      <c r="K441" s="155" t="s">
        <v>761</v>
      </c>
      <c r="L441" s="156">
        <v>156.99</v>
      </c>
      <c r="M441" s="157">
        <v>156.99</v>
      </c>
      <c r="N441" s="156">
        <v>0</v>
      </c>
      <c r="O441" s="157">
        <v>0</v>
      </c>
      <c r="P441" s="158">
        <v>0</v>
      </c>
      <c r="Q441" s="146" t="s">
        <v>3158</v>
      </c>
      <c r="R441" s="159"/>
      <c r="S441" s="146"/>
      <c r="T441" s="153" t="str">
        <f t="shared" si="87"/>
        <v>CB435AD</v>
      </c>
      <c r="U441" s="153" t="str">
        <f t="shared" si="87"/>
        <v>35A</v>
      </c>
      <c r="V441" s="153" t="str">
        <f t="shared" si="88"/>
        <v>GP</v>
      </c>
      <c r="W441" s="153" t="str">
        <f t="shared" si="89"/>
        <v>HP 35A originele zwarte LaserJet tonercartridge, 2-pack</v>
      </c>
      <c r="X441" s="153" t="str">
        <f t="shared" si="90"/>
        <v>HP LaserJet P1005/P1006 Printer</v>
      </c>
      <c r="Y441" s="155">
        <f t="shared" si="91"/>
        <v>884962022351</v>
      </c>
      <c r="Z441" s="155" t="str">
        <f t="shared" si="91"/>
        <v/>
      </c>
      <c r="AA441" s="156">
        <f t="shared" si="92"/>
        <v>156.99</v>
      </c>
      <c r="AB441" s="157">
        <f t="shared" si="93"/>
        <v>156.99</v>
      </c>
      <c r="AC441" s="158">
        <f t="shared" si="94"/>
        <v>0</v>
      </c>
      <c r="AE441" s="90" t="s">
        <v>819</v>
      </c>
      <c r="AF441" s="90" t="s">
        <v>819</v>
      </c>
      <c r="AG441" s="160" t="s">
        <v>807</v>
      </c>
      <c r="AH441" s="90" t="s">
        <v>1343</v>
      </c>
      <c r="AI441" s="90" t="s">
        <v>819</v>
      </c>
      <c r="AJ441" s="81"/>
      <c r="AK441" s="89"/>
    </row>
    <row r="442" spans="1:37" ht="14.25" customHeight="1">
      <c r="A442" s="154">
        <f t="shared" si="86"/>
        <v>432</v>
      </c>
      <c r="B442" s="153" t="s">
        <v>3169</v>
      </c>
      <c r="C442" s="153" t="s">
        <v>3170</v>
      </c>
      <c r="D442" s="153" t="s">
        <v>3171</v>
      </c>
      <c r="E442" s="153" t="s">
        <v>3126</v>
      </c>
      <c r="F442" s="153" t="s">
        <v>3172</v>
      </c>
      <c r="G442" s="153" t="s">
        <v>3173</v>
      </c>
      <c r="H442" s="153" t="s">
        <v>3174</v>
      </c>
      <c r="I442" s="153" t="s">
        <v>3175</v>
      </c>
      <c r="J442" s="155">
        <v>882780905221</v>
      </c>
      <c r="K442" s="155" t="s">
        <v>761</v>
      </c>
      <c r="L442" s="156">
        <v>99.99</v>
      </c>
      <c r="M442" s="157">
        <v>99.99</v>
      </c>
      <c r="N442" s="156">
        <v>0</v>
      </c>
      <c r="O442" s="157">
        <v>0</v>
      </c>
      <c r="P442" s="158">
        <v>0</v>
      </c>
      <c r="Q442" s="146" t="s">
        <v>3170</v>
      </c>
      <c r="R442" s="159"/>
      <c r="S442" s="146"/>
      <c r="T442" s="153" t="str">
        <f t="shared" si="87"/>
        <v>CB436A</v>
      </c>
      <c r="U442" s="153" t="str">
        <f t="shared" si="87"/>
        <v>36A</v>
      </c>
      <c r="V442" s="153" t="str">
        <f t="shared" si="88"/>
        <v>GP</v>
      </c>
      <c r="W442" s="153" t="str">
        <f t="shared" si="89"/>
        <v>HP 36A originele zwarte LaserJet tonercartridge</v>
      </c>
      <c r="X442" s="153" t="str">
        <f t="shared" si="90"/>
        <v>HP LaserJet P1505</v>
      </c>
      <c r="Y442" s="155">
        <f t="shared" si="91"/>
        <v>882780905221</v>
      </c>
      <c r="Z442" s="155" t="str">
        <f t="shared" si="91"/>
        <v/>
      </c>
      <c r="AA442" s="156">
        <f t="shared" si="92"/>
        <v>99.99</v>
      </c>
      <c r="AB442" s="157">
        <f t="shared" si="93"/>
        <v>99.99</v>
      </c>
      <c r="AC442" s="158">
        <f t="shared" si="94"/>
        <v>0</v>
      </c>
      <c r="AE442" s="90" t="s">
        <v>819</v>
      </c>
      <c r="AF442" s="90" t="s">
        <v>819</v>
      </c>
      <c r="AG442" s="160" t="s">
        <v>807</v>
      </c>
      <c r="AH442" s="90" t="s">
        <v>820</v>
      </c>
      <c r="AI442" s="90" t="s">
        <v>819</v>
      </c>
      <c r="AJ442" s="81"/>
      <c r="AK442" s="89"/>
    </row>
    <row r="443" spans="1:37" ht="14.25" customHeight="1">
      <c r="A443" s="154">
        <f t="shared" si="86"/>
        <v>433</v>
      </c>
      <c r="B443" s="153" t="s">
        <v>3176</v>
      </c>
      <c r="C443" s="153" t="s">
        <v>3170</v>
      </c>
      <c r="D443" s="153" t="s">
        <v>3171</v>
      </c>
      <c r="E443" s="153" t="s">
        <v>3126</v>
      </c>
      <c r="F443" s="153" t="s">
        <v>3177</v>
      </c>
      <c r="G443" s="153" t="s">
        <v>3178</v>
      </c>
      <c r="H443" s="153" t="s">
        <v>3179</v>
      </c>
      <c r="I443" s="153" t="s">
        <v>3175</v>
      </c>
      <c r="J443" s="155">
        <v>884962022368</v>
      </c>
      <c r="K443" s="155" t="s">
        <v>761</v>
      </c>
      <c r="L443" s="156">
        <v>179.99</v>
      </c>
      <c r="M443" s="157">
        <v>179.99</v>
      </c>
      <c r="N443" s="156">
        <v>0</v>
      </c>
      <c r="O443" s="157">
        <v>0</v>
      </c>
      <c r="P443" s="158">
        <v>0</v>
      </c>
      <c r="Q443" s="146" t="s">
        <v>3170</v>
      </c>
      <c r="R443" s="159"/>
      <c r="S443" s="146"/>
      <c r="T443" s="153" t="str">
        <f t="shared" si="87"/>
        <v>CB436AD</v>
      </c>
      <c r="U443" s="153" t="str">
        <f t="shared" si="87"/>
        <v>36A</v>
      </c>
      <c r="V443" s="153" t="str">
        <f t="shared" si="88"/>
        <v>GP</v>
      </c>
      <c r="W443" s="153" t="str">
        <f t="shared" si="89"/>
        <v>HP 36A originele zwarte LaserJet tonercartridge, 2-pack</v>
      </c>
      <c r="X443" s="153" t="str">
        <f t="shared" si="90"/>
        <v>HP LaserJet P1505</v>
      </c>
      <c r="Y443" s="155">
        <f t="shared" si="91"/>
        <v>884962022368</v>
      </c>
      <c r="Z443" s="155" t="str">
        <f t="shared" si="91"/>
        <v/>
      </c>
      <c r="AA443" s="156">
        <f t="shared" si="92"/>
        <v>179.99</v>
      </c>
      <c r="AB443" s="157">
        <f t="shared" si="93"/>
        <v>179.99</v>
      </c>
      <c r="AC443" s="158">
        <f t="shared" si="94"/>
        <v>0</v>
      </c>
      <c r="AE443" s="90" t="s">
        <v>819</v>
      </c>
      <c r="AF443" s="90" t="s">
        <v>819</v>
      </c>
      <c r="AG443" s="160" t="s">
        <v>807</v>
      </c>
      <c r="AH443" s="90" t="s">
        <v>1343</v>
      </c>
      <c r="AI443" s="90" t="s">
        <v>819</v>
      </c>
      <c r="AJ443" s="81"/>
      <c r="AK443" s="89"/>
    </row>
    <row r="444" spans="1:37" ht="14.25" customHeight="1">
      <c r="A444" s="154">
        <f t="shared" si="86"/>
        <v>434</v>
      </c>
      <c r="B444" s="153" t="s">
        <v>3180</v>
      </c>
      <c r="C444" s="153" t="s">
        <v>3181</v>
      </c>
      <c r="D444" s="153" t="s">
        <v>2147</v>
      </c>
      <c r="E444" s="153" t="s">
        <v>3126</v>
      </c>
      <c r="F444" s="153" t="s">
        <v>3182</v>
      </c>
      <c r="G444" s="153" t="s">
        <v>3183</v>
      </c>
      <c r="H444" s="153" t="s">
        <v>3184</v>
      </c>
      <c r="I444" s="153" t="s">
        <v>3185</v>
      </c>
      <c r="J444" s="155">
        <v>884420588702</v>
      </c>
      <c r="K444" s="155" t="s">
        <v>761</v>
      </c>
      <c r="L444" s="156">
        <v>100.99</v>
      </c>
      <c r="M444" s="157">
        <v>100.99</v>
      </c>
      <c r="N444" s="156">
        <v>0</v>
      </c>
      <c r="O444" s="157">
        <v>0</v>
      </c>
      <c r="P444" s="158">
        <v>0</v>
      </c>
      <c r="Q444" s="146" t="s">
        <v>3181</v>
      </c>
      <c r="R444" s="159"/>
      <c r="S444" s="146"/>
      <c r="T444" s="153" t="str">
        <f t="shared" si="87"/>
        <v>CE278A</v>
      </c>
      <c r="U444" s="153" t="str">
        <f t="shared" si="87"/>
        <v>78A</v>
      </c>
      <c r="V444" s="153" t="str">
        <f t="shared" si="88"/>
        <v>GP</v>
      </c>
      <c r="W444" s="153" t="str">
        <f t="shared" si="89"/>
        <v>HP 78A originele zwarte LaserJet tonercartridge</v>
      </c>
      <c r="X444" s="153" t="str">
        <f t="shared" si="90"/>
        <v>HP LaserJet P1566/P1606DN Printer</v>
      </c>
      <c r="Y444" s="155">
        <f t="shared" si="91"/>
        <v>884420588702</v>
      </c>
      <c r="Z444" s="155" t="str">
        <f t="shared" si="91"/>
        <v/>
      </c>
      <c r="AA444" s="156">
        <f t="shared" si="92"/>
        <v>100.99</v>
      </c>
      <c r="AB444" s="157">
        <f t="shared" si="93"/>
        <v>100.99</v>
      </c>
      <c r="AC444" s="158">
        <f t="shared" si="94"/>
        <v>0</v>
      </c>
      <c r="AE444" s="90" t="s">
        <v>819</v>
      </c>
      <c r="AF444" s="90" t="s">
        <v>819</v>
      </c>
      <c r="AG444" s="160" t="s">
        <v>807</v>
      </c>
      <c r="AH444" s="90" t="s">
        <v>820</v>
      </c>
      <c r="AI444" s="90" t="s">
        <v>819</v>
      </c>
      <c r="AJ444" s="81"/>
      <c r="AK444" s="89"/>
    </row>
    <row r="445" spans="1:37" ht="14.25" customHeight="1">
      <c r="A445" s="154">
        <f t="shared" si="86"/>
        <v>435</v>
      </c>
      <c r="B445" s="153" t="s">
        <v>3186</v>
      </c>
      <c r="C445" s="153" t="s">
        <v>3181</v>
      </c>
      <c r="D445" s="153" t="s">
        <v>2147</v>
      </c>
      <c r="E445" s="153" t="s">
        <v>3126</v>
      </c>
      <c r="F445" s="153" t="s">
        <v>3187</v>
      </c>
      <c r="G445" s="153" t="s">
        <v>3188</v>
      </c>
      <c r="H445" s="153" t="s">
        <v>3189</v>
      </c>
      <c r="I445" s="153" t="s">
        <v>3190</v>
      </c>
      <c r="J445" s="155">
        <v>886111730506</v>
      </c>
      <c r="K445" s="155" t="s">
        <v>761</v>
      </c>
      <c r="L445" s="156">
        <v>181.49</v>
      </c>
      <c r="M445" s="157">
        <v>181.49</v>
      </c>
      <c r="N445" s="156">
        <v>0</v>
      </c>
      <c r="O445" s="157">
        <v>0</v>
      </c>
      <c r="P445" s="158">
        <v>0</v>
      </c>
      <c r="Q445" s="146" t="s">
        <v>3181</v>
      </c>
      <c r="R445" s="159"/>
      <c r="S445" s="146"/>
      <c r="T445" s="153" t="str">
        <f t="shared" si="87"/>
        <v>CE278AD</v>
      </c>
      <c r="U445" s="153" t="str">
        <f t="shared" si="87"/>
        <v>78A</v>
      </c>
      <c r="V445" s="153" t="str">
        <f t="shared" si="88"/>
        <v>GP</v>
      </c>
      <c r="W445" s="153" t="str">
        <f t="shared" si="89"/>
        <v>HP 78A originele zwarte LaserJet tonercartridge, 2-pack</v>
      </c>
      <c r="X445" s="153" t="str">
        <f t="shared" si="90"/>
        <v>HP LaserJet P1566/P1606/M1536
 Printer</v>
      </c>
      <c r="Y445" s="155">
        <f t="shared" si="91"/>
        <v>886111730506</v>
      </c>
      <c r="Z445" s="155" t="str">
        <f t="shared" si="91"/>
        <v/>
      </c>
      <c r="AA445" s="156">
        <f t="shared" si="92"/>
        <v>181.49</v>
      </c>
      <c r="AB445" s="157">
        <f t="shared" si="93"/>
        <v>181.49</v>
      </c>
      <c r="AC445" s="158">
        <f t="shared" si="94"/>
        <v>0</v>
      </c>
      <c r="AE445" s="90" t="s">
        <v>819</v>
      </c>
      <c r="AF445" s="90" t="s">
        <v>819</v>
      </c>
      <c r="AG445" s="160" t="s">
        <v>807</v>
      </c>
      <c r="AH445" s="90" t="s">
        <v>1343</v>
      </c>
      <c r="AI445" s="90" t="s">
        <v>819</v>
      </c>
      <c r="AJ445" s="81"/>
      <c r="AK445" s="89"/>
    </row>
    <row r="446" spans="1:37" ht="14.25" customHeight="1">
      <c r="A446" s="154" t="e">
        <f>#REF!+1</f>
        <v>#REF!</v>
      </c>
      <c r="B446" s="153" t="s">
        <v>3191</v>
      </c>
      <c r="C446" s="153" t="s">
        <v>3192</v>
      </c>
      <c r="D446" s="153" t="s">
        <v>3193</v>
      </c>
      <c r="E446" s="153" t="s">
        <v>3126</v>
      </c>
      <c r="F446" s="153" t="s">
        <v>3194</v>
      </c>
      <c r="G446" s="153" t="s">
        <v>3195</v>
      </c>
      <c r="H446" s="153" t="s">
        <v>3196</v>
      </c>
      <c r="I446" s="153" t="s">
        <v>3197</v>
      </c>
      <c r="J446" s="155">
        <v>889894680617</v>
      </c>
      <c r="K446" s="155" t="s">
        <v>761</v>
      </c>
      <c r="L446" s="156">
        <v>73.489999999999995</v>
      </c>
      <c r="M446" s="157">
        <v>73.489999999999995</v>
      </c>
      <c r="N446" s="156">
        <v>0</v>
      </c>
      <c r="O446" s="157">
        <v>0</v>
      </c>
      <c r="P446" s="158">
        <v>0</v>
      </c>
      <c r="Q446" s="146" t="s">
        <v>3192</v>
      </c>
      <c r="R446" s="159"/>
      <c r="S446" s="146"/>
      <c r="T446" s="153" t="str">
        <f t="shared" si="87"/>
        <v>CF279A</v>
      </c>
      <c r="U446" s="153" t="str">
        <f t="shared" si="87"/>
        <v>79A</v>
      </c>
      <c r="V446" s="153" t="str">
        <f t="shared" si="88"/>
        <v>GP</v>
      </c>
      <c r="W446" s="153" t="str">
        <f t="shared" si="89"/>
        <v>HP 79A originele zwarte LaserJet tonercartridge</v>
      </c>
      <c r="X446" s="153" t="str">
        <f t="shared" si="90"/>
        <v>HP LaserJet Pro M12 / MFP M26</v>
      </c>
      <c r="Y446" s="155">
        <f t="shared" si="91"/>
        <v>889894680617</v>
      </c>
      <c r="Z446" s="155" t="str">
        <f t="shared" si="91"/>
        <v/>
      </c>
      <c r="AA446" s="156">
        <f t="shared" si="92"/>
        <v>73.489999999999995</v>
      </c>
      <c r="AB446" s="157">
        <f t="shared" si="93"/>
        <v>73.489999999999995</v>
      </c>
      <c r="AC446" s="158">
        <f t="shared" si="94"/>
        <v>0</v>
      </c>
      <c r="AE446" s="90" t="s">
        <v>819</v>
      </c>
      <c r="AF446" s="90" t="s">
        <v>819</v>
      </c>
      <c r="AG446" s="160" t="s">
        <v>807</v>
      </c>
      <c r="AH446" s="90" t="s">
        <v>3198</v>
      </c>
      <c r="AI446" s="90" t="s">
        <v>819</v>
      </c>
      <c r="AJ446" s="81"/>
      <c r="AK446" s="89"/>
    </row>
    <row r="447" spans="1:37" ht="14.25" customHeight="1">
      <c r="A447" s="154" t="e">
        <f t="shared" si="86"/>
        <v>#REF!</v>
      </c>
      <c r="B447" s="153" t="s">
        <v>3199</v>
      </c>
      <c r="C447" s="153" t="s">
        <v>3200</v>
      </c>
      <c r="D447" s="153" t="s">
        <v>3201</v>
      </c>
      <c r="E447" s="153" t="s">
        <v>3126</v>
      </c>
      <c r="F447" s="153" t="s">
        <v>3202</v>
      </c>
      <c r="G447" s="153" t="s">
        <v>3203</v>
      </c>
      <c r="H447" s="153" t="s">
        <v>3204</v>
      </c>
      <c r="I447" s="153" t="s">
        <v>3205</v>
      </c>
      <c r="J447" s="155">
        <v>886112397692</v>
      </c>
      <c r="K447" s="155" t="s">
        <v>761</v>
      </c>
      <c r="L447" s="156">
        <v>82.49</v>
      </c>
      <c r="M447" s="157">
        <v>82.49</v>
      </c>
      <c r="N447" s="156">
        <v>0</v>
      </c>
      <c r="O447" s="157">
        <v>0</v>
      </c>
      <c r="P447" s="158">
        <v>0</v>
      </c>
      <c r="Q447" s="146" t="s">
        <v>3200</v>
      </c>
      <c r="R447" s="159"/>
      <c r="S447" s="146"/>
      <c r="T447" s="153" t="str">
        <f t="shared" si="87"/>
        <v>CF283A</v>
      </c>
      <c r="U447" s="153" t="str">
        <f t="shared" si="87"/>
        <v>83A</v>
      </c>
      <c r="V447" s="153" t="str">
        <f t="shared" si="88"/>
        <v>GP</v>
      </c>
      <c r="W447" s="153" t="str">
        <f t="shared" si="89"/>
        <v>HP 83A originele zwarte LaserJet tonercartridge</v>
      </c>
      <c r="X447" s="153" t="str">
        <f t="shared" si="90"/>
        <v>HP LaserJet Pro MFP M127 &amp; M125 Printer Series</v>
      </c>
      <c r="Y447" s="155">
        <f t="shared" si="91"/>
        <v>886112397692</v>
      </c>
      <c r="Z447" s="155" t="str">
        <f t="shared" si="91"/>
        <v/>
      </c>
      <c r="AA447" s="156">
        <f t="shared" si="92"/>
        <v>82.49</v>
      </c>
      <c r="AB447" s="157">
        <f t="shared" si="93"/>
        <v>82.49</v>
      </c>
      <c r="AC447" s="158">
        <f t="shared" si="94"/>
        <v>0</v>
      </c>
      <c r="AE447" s="90" t="s">
        <v>819</v>
      </c>
      <c r="AF447" s="90" t="s">
        <v>819</v>
      </c>
      <c r="AG447" s="160" t="s">
        <v>807</v>
      </c>
      <c r="AH447" s="90" t="s">
        <v>820</v>
      </c>
      <c r="AI447" s="90" t="s">
        <v>819</v>
      </c>
      <c r="AJ447" s="81"/>
      <c r="AK447" s="89"/>
    </row>
    <row r="448" spans="1:37" ht="14.25" customHeight="1">
      <c r="A448" s="154" t="e">
        <f t="shared" si="86"/>
        <v>#REF!</v>
      </c>
      <c r="B448" s="153" t="s">
        <v>3206</v>
      </c>
      <c r="C448" s="153" t="s">
        <v>3200</v>
      </c>
      <c r="D448" s="153" t="s">
        <v>3201</v>
      </c>
      <c r="E448" s="153" t="s">
        <v>3126</v>
      </c>
      <c r="F448" s="153" t="s">
        <v>3207</v>
      </c>
      <c r="G448" s="153" t="s">
        <v>3208</v>
      </c>
      <c r="H448" s="153" t="s">
        <v>3209</v>
      </c>
      <c r="I448" s="153" t="s">
        <v>3210</v>
      </c>
      <c r="J448" s="155">
        <v>888793635179</v>
      </c>
      <c r="K448" s="155" t="s">
        <v>761</v>
      </c>
      <c r="L448" s="156">
        <v>147.99</v>
      </c>
      <c r="M448" s="157">
        <v>147.99</v>
      </c>
      <c r="N448" s="156">
        <v>0</v>
      </c>
      <c r="O448" s="157">
        <v>0</v>
      </c>
      <c r="P448" s="158">
        <v>0</v>
      </c>
      <c r="Q448" s="146" t="s">
        <v>3200</v>
      </c>
      <c r="R448" s="159"/>
      <c r="S448" s="146"/>
      <c r="T448" s="153" t="str">
        <f t="shared" si="87"/>
        <v>CF283AD</v>
      </c>
      <c r="U448" s="153" t="str">
        <f t="shared" si="87"/>
        <v>83A</v>
      </c>
      <c r="V448" s="153" t="str">
        <f t="shared" si="88"/>
        <v>GP</v>
      </c>
      <c r="W448" s="153" t="str">
        <f t="shared" si="89"/>
        <v>HP 83A originele zwarte LaserJet tonercartridge, 2-pack</v>
      </c>
      <c r="X448" s="153" t="str">
        <f t="shared" si="90"/>
        <v>HP LaserJet Pro M201/MFP M225/MFP M125/MFP M127</v>
      </c>
      <c r="Y448" s="155">
        <f t="shared" si="91"/>
        <v>888793635179</v>
      </c>
      <c r="Z448" s="155" t="str">
        <f t="shared" si="91"/>
        <v/>
      </c>
      <c r="AA448" s="156">
        <f t="shared" si="92"/>
        <v>147.99</v>
      </c>
      <c r="AB448" s="157">
        <f t="shared" si="93"/>
        <v>147.99</v>
      </c>
      <c r="AC448" s="158">
        <f t="shared" si="94"/>
        <v>0</v>
      </c>
      <c r="AE448" s="90" t="s">
        <v>819</v>
      </c>
      <c r="AF448" s="90" t="s">
        <v>819</v>
      </c>
      <c r="AG448" s="160" t="s">
        <v>807</v>
      </c>
      <c r="AH448" s="90" t="s">
        <v>820</v>
      </c>
      <c r="AI448" s="90" t="s">
        <v>819</v>
      </c>
      <c r="AJ448" s="81"/>
      <c r="AK448" s="89"/>
    </row>
    <row r="449" spans="1:37" ht="14.25" customHeight="1">
      <c r="A449" s="154" t="e">
        <f t="shared" si="86"/>
        <v>#REF!</v>
      </c>
      <c r="B449" s="153" t="s">
        <v>3211</v>
      </c>
      <c r="C449" s="153" t="s">
        <v>3212</v>
      </c>
      <c r="D449" s="153" t="s">
        <v>3201</v>
      </c>
      <c r="E449" s="153" t="s">
        <v>3126</v>
      </c>
      <c r="F449" s="153" t="s">
        <v>3213</v>
      </c>
      <c r="G449" s="153" t="s">
        <v>3214</v>
      </c>
      <c r="H449" s="153" t="s">
        <v>3215</v>
      </c>
      <c r="I449" s="153" t="s">
        <v>3216</v>
      </c>
      <c r="J449" s="155">
        <v>886112397708</v>
      </c>
      <c r="K449" s="155" t="s">
        <v>761</v>
      </c>
      <c r="L449" s="156">
        <v>102.49</v>
      </c>
      <c r="M449" s="157">
        <v>102.49</v>
      </c>
      <c r="N449" s="156">
        <v>0</v>
      </c>
      <c r="O449" s="157">
        <v>0</v>
      </c>
      <c r="P449" s="158">
        <v>0</v>
      </c>
      <c r="Q449" s="146" t="s">
        <v>3212</v>
      </c>
      <c r="R449" s="159"/>
      <c r="S449" s="146"/>
      <c r="T449" s="153" t="str">
        <f t="shared" si="87"/>
        <v>CF283X</v>
      </c>
      <c r="U449" s="153" t="str">
        <f t="shared" si="87"/>
        <v>83X</v>
      </c>
      <c r="V449" s="153" t="str">
        <f t="shared" si="88"/>
        <v>GP</v>
      </c>
      <c r="W449" s="153" t="str">
        <f t="shared" si="89"/>
        <v>HP 83X originele high-capacity zwarte LaserJet tonercartridge</v>
      </c>
      <c r="X449" s="153" t="str">
        <f t="shared" si="90"/>
        <v>HP LaserJet Pro MFP M225/M201</v>
      </c>
      <c r="Y449" s="155">
        <f t="shared" si="91"/>
        <v>886112397708</v>
      </c>
      <c r="Z449" s="155" t="str">
        <f t="shared" si="91"/>
        <v/>
      </c>
      <c r="AA449" s="156">
        <f t="shared" si="92"/>
        <v>102.49</v>
      </c>
      <c r="AB449" s="157">
        <f t="shared" si="93"/>
        <v>102.49</v>
      </c>
      <c r="AC449" s="158">
        <f t="shared" si="94"/>
        <v>0</v>
      </c>
      <c r="AE449" s="90" t="s">
        <v>819</v>
      </c>
      <c r="AF449" s="90" t="s">
        <v>819</v>
      </c>
      <c r="AG449" s="160" t="s">
        <v>807</v>
      </c>
      <c r="AH449" s="90" t="s">
        <v>820</v>
      </c>
      <c r="AI449" s="90" t="s">
        <v>819</v>
      </c>
      <c r="AJ449" s="81"/>
      <c r="AK449" s="89"/>
    </row>
    <row r="450" spans="1:37" ht="14.25" customHeight="1">
      <c r="A450" s="154" t="e">
        <f t="shared" si="86"/>
        <v>#REF!</v>
      </c>
      <c r="B450" s="153" t="s">
        <v>3217</v>
      </c>
      <c r="C450" s="153" t="s">
        <v>3218</v>
      </c>
      <c r="D450" s="153" t="s">
        <v>3219</v>
      </c>
      <c r="E450" s="153" t="s">
        <v>3126</v>
      </c>
      <c r="F450" s="153" t="s">
        <v>3220</v>
      </c>
      <c r="G450" s="153" t="s">
        <v>3221</v>
      </c>
      <c r="H450" s="153" t="s">
        <v>3222</v>
      </c>
      <c r="I450" s="153" t="s">
        <v>3223</v>
      </c>
      <c r="J450" s="155">
        <v>884420588689</v>
      </c>
      <c r="K450" s="155" t="s">
        <v>761</v>
      </c>
      <c r="L450" s="156">
        <v>87.99</v>
      </c>
      <c r="M450" s="157">
        <v>87.99</v>
      </c>
      <c r="N450" s="156">
        <v>0</v>
      </c>
      <c r="O450" s="157">
        <v>0</v>
      </c>
      <c r="P450" s="158">
        <v>0</v>
      </c>
      <c r="Q450" s="146" t="s">
        <v>3218</v>
      </c>
      <c r="R450" s="159"/>
      <c r="S450" s="146"/>
      <c r="T450" s="153" t="str">
        <f t="shared" si="87"/>
        <v>CE285A</v>
      </c>
      <c r="U450" s="153" t="str">
        <f t="shared" si="87"/>
        <v>85A</v>
      </c>
      <c r="V450" s="153" t="str">
        <f t="shared" si="88"/>
        <v>GP</v>
      </c>
      <c r="W450" s="153" t="str">
        <f t="shared" si="89"/>
        <v>HP 85A originele zwarte LaserJet tonercartridge</v>
      </c>
      <c r="X450" s="153" t="str">
        <f t="shared" si="90"/>
        <v>HP LaserJet P1102/P1102w Printer; HP LJ M1132 / M1212nf / M1214nfh / M1217nfw MFP</v>
      </c>
      <c r="Y450" s="155">
        <f t="shared" si="91"/>
        <v>884420588689</v>
      </c>
      <c r="Z450" s="155" t="str">
        <f t="shared" si="91"/>
        <v/>
      </c>
      <c r="AA450" s="156">
        <f t="shared" si="92"/>
        <v>87.99</v>
      </c>
      <c r="AB450" s="157">
        <f t="shared" si="93"/>
        <v>87.99</v>
      </c>
      <c r="AC450" s="158">
        <f t="shared" si="94"/>
        <v>0</v>
      </c>
      <c r="AE450" s="90" t="s">
        <v>819</v>
      </c>
      <c r="AF450" s="90" t="s">
        <v>819</v>
      </c>
      <c r="AG450" s="160" t="s">
        <v>807</v>
      </c>
      <c r="AH450" s="90" t="s">
        <v>820</v>
      </c>
      <c r="AI450" s="90" t="s">
        <v>819</v>
      </c>
      <c r="AJ450" s="81"/>
      <c r="AK450" s="89"/>
    </row>
    <row r="451" spans="1:37" ht="14.25" customHeight="1">
      <c r="A451" s="154" t="e">
        <f t="shared" si="86"/>
        <v>#REF!</v>
      </c>
      <c r="B451" s="153" t="s">
        <v>3224</v>
      </c>
      <c r="C451" s="153" t="s">
        <v>3218</v>
      </c>
      <c r="D451" s="153" t="s">
        <v>3219</v>
      </c>
      <c r="E451" s="153" t="s">
        <v>3126</v>
      </c>
      <c r="F451" s="153" t="s">
        <v>3225</v>
      </c>
      <c r="G451" s="153" t="s">
        <v>3226</v>
      </c>
      <c r="H451" s="153" t="s">
        <v>3227</v>
      </c>
      <c r="I451" s="153" t="s">
        <v>3228</v>
      </c>
      <c r="J451" s="155">
        <v>886111730520</v>
      </c>
      <c r="K451" s="155" t="s">
        <v>761</v>
      </c>
      <c r="L451" s="156">
        <v>158.49</v>
      </c>
      <c r="M451" s="157">
        <v>158.49</v>
      </c>
      <c r="N451" s="156">
        <v>0</v>
      </c>
      <c r="O451" s="157">
        <v>0</v>
      </c>
      <c r="P451" s="158">
        <v>0</v>
      </c>
      <c r="Q451" s="146" t="s">
        <v>3218</v>
      </c>
      <c r="R451" s="159"/>
      <c r="S451" s="146"/>
      <c r="T451" s="153" t="str">
        <f t="shared" si="87"/>
        <v>CE285AD</v>
      </c>
      <c r="U451" s="153" t="str">
        <f t="shared" si="87"/>
        <v>85A</v>
      </c>
      <c r="V451" s="153" t="str">
        <f t="shared" si="88"/>
        <v>GP</v>
      </c>
      <c r="W451" s="153" t="str">
        <f t="shared" si="89"/>
        <v>HP 85A originele zwarte LaserJet tonercartridge, 2-pack</v>
      </c>
      <c r="X451" s="153" t="str">
        <f t="shared" si="90"/>
        <v>HP LaserJet P1102/M1132/M1212/M1217 printers</v>
      </c>
      <c r="Y451" s="155">
        <f t="shared" si="91"/>
        <v>886111730520</v>
      </c>
      <c r="Z451" s="155" t="str">
        <f t="shared" si="91"/>
        <v/>
      </c>
      <c r="AA451" s="156">
        <f t="shared" si="92"/>
        <v>158.49</v>
      </c>
      <c r="AB451" s="157">
        <f t="shared" si="93"/>
        <v>158.49</v>
      </c>
      <c r="AC451" s="158">
        <f t="shared" si="94"/>
        <v>0</v>
      </c>
      <c r="AE451" s="90" t="s">
        <v>819</v>
      </c>
      <c r="AF451" s="90" t="s">
        <v>819</v>
      </c>
      <c r="AG451" s="160" t="s">
        <v>807</v>
      </c>
      <c r="AH451" s="90" t="s">
        <v>1343</v>
      </c>
      <c r="AI451" s="90" t="s">
        <v>819</v>
      </c>
      <c r="AJ451" s="81"/>
      <c r="AK451" s="89"/>
    </row>
    <row r="452" spans="1:37" ht="14.25" customHeight="1">
      <c r="A452" s="154" t="e">
        <f t="shared" si="86"/>
        <v>#REF!</v>
      </c>
      <c r="B452" s="153" t="s">
        <v>3229</v>
      </c>
      <c r="C452" s="153" t="s">
        <v>3230</v>
      </c>
      <c r="D452" s="153" t="s">
        <v>3231</v>
      </c>
      <c r="E452" s="153" t="s">
        <v>3126</v>
      </c>
      <c r="F452" s="153" t="s">
        <v>3232</v>
      </c>
      <c r="G452" s="153" t="s">
        <v>3233</v>
      </c>
      <c r="H452" s="153" t="s">
        <v>3234</v>
      </c>
      <c r="I452" s="153" t="s">
        <v>3235</v>
      </c>
      <c r="J452" s="155">
        <v>829160412412</v>
      </c>
      <c r="K452" s="155" t="s">
        <v>761</v>
      </c>
      <c r="L452" s="156">
        <v>118.99</v>
      </c>
      <c r="M452" s="157">
        <v>118.99</v>
      </c>
      <c r="N452" s="156">
        <v>0</v>
      </c>
      <c r="O452" s="157">
        <v>0</v>
      </c>
      <c r="P452" s="158">
        <v>0</v>
      </c>
      <c r="Q452" s="146" t="s">
        <v>3230</v>
      </c>
      <c r="R452" s="159"/>
      <c r="S452" s="146"/>
      <c r="T452" s="153" t="str">
        <f t="shared" si="87"/>
        <v>Q6000A</v>
      </c>
      <c r="U452" s="153" t="str">
        <f t="shared" si="87"/>
        <v>124A</v>
      </c>
      <c r="V452" s="153" t="str">
        <f t="shared" si="88"/>
        <v>GP</v>
      </c>
      <c r="W452" s="153" t="str">
        <f t="shared" si="89"/>
        <v>HP 124A originele zwarte LaserJet tonercartridge</v>
      </c>
      <c r="X452" s="153" t="str">
        <f t="shared" si="90"/>
        <v>HP Color LaserJet 2600</v>
      </c>
      <c r="Y452" s="155">
        <f t="shared" si="91"/>
        <v>829160412412</v>
      </c>
      <c r="Z452" s="155" t="str">
        <f t="shared" si="91"/>
        <v/>
      </c>
      <c r="AA452" s="156">
        <f t="shared" si="92"/>
        <v>118.99</v>
      </c>
      <c r="AB452" s="157">
        <f t="shared" si="93"/>
        <v>118.99</v>
      </c>
      <c r="AC452" s="158">
        <f t="shared" si="94"/>
        <v>0</v>
      </c>
      <c r="AE452" s="90" t="s">
        <v>819</v>
      </c>
      <c r="AF452" s="90" t="s">
        <v>819</v>
      </c>
      <c r="AG452" s="160" t="s">
        <v>807</v>
      </c>
      <c r="AH452" s="90" t="s">
        <v>820</v>
      </c>
      <c r="AI452" s="90" t="s">
        <v>819</v>
      </c>
      <c r="AJ452" s="81"/>
      <c r="AK452" s="89"/>
    </row>
    <row r="453" spans="1:37" ht="14.25" customHeight="1">
      <c r="A453" s="154" t="e">
        <f t="shared" si="86"/>
        <v>#REF!</v>
      </c>
      <c r="B453" s="153" t="s">
        <v>3236</v>
      </c>
      <c r="C453" s="153" t="s">
        <v>3230</v>
      </c>
      <c r="D453" s="153" t="s">
        <v>3231</v>
      </c>
      <c r="E453" s="161" t="s">
        <v>3126</v>
      </c>
      <c r="F453" s="153" t="s">
        <v>3237</v>
      </c>
      <c r="G453" s="153" t="s">
        <v>3238</v>
      </c>
      <c r="H453" s="153" t="s">
        <v>3239</v>
      </c>
      <c r="I453" s="153" t="s">
        <v>3235</v>
      </c>
      <c r="J453" s="155">
        <v>829160412429</v>
      </c>
      <c r="K453" s="155" t="s">
        <v>761</v>
      </c>
      <c r="L453" s="156">
        <v>129.99</v>
      </c>
      <c r="M453" s="157">
        <v>129.99</v>
      </c>
      <c r="N453" s="156">
        <v>0</v>
      </c>
      <c r="O453" s="157">
        <v>0</v>
      </c>
      <c r="P453" s="158">
        <v>0</v>
      </c>
      <c r="Q453" s="146" t="s">
        <v>3230</v>
      </c>
      <c r="R453" s="159"/>
      <c r="S453" s="146"/>
      <c r="T453" s="153" t="str">
        <f t="shared" si="87"/>
        <v>Q6001A</v>
      </c>
      <c r="U453" s="153" t="str">
        <f t="shared" si="87"/>
        <v>124A</v>
      </c>
      <c r="V453" s="153" t="str">
        <f t="shared" si="88"/>
        <v>GP</v>
      </c>
      <c r="W453" s="153" t="str">
        <f t="shared" si="89"/>
        <v>HP 124A originele cyaan LaserJet tonercartridge</v>
      </c>
      <c r="X453" s="153" t="str">
        <f t="shared" si="90"/>
        <v>HP Color LaserJet 2600</v>
      </c>
      <c r="Y453" s="155">
        <f t="shared" si="91"/>
        <v>829160412429</v>
      </c>
      <c r="Z453" s="155" t="str">
        <f t="shared" si="91"/>
        <v/>
      </c>
      <c r="AA453" s="156">
        <f t="shared" si="92"/>
        <v>129.99</v>
      </c>
      <c r="AB453" s="157">
        <f t="shared" si="93"/>
        <v>129.99</v>
      </c>
      <c r="AC453" s="158">
        <f t="shared" si="94"/>
        <v>0</v>
      </c>
      <c r="AE453" s="90" t="s">
        <v>819</v>
      </c>
      <c r="AF453" s="90" t="s">
        <v>819</v>
      </c>
      <c r="AG453" s="160" t="s">
        <v>807</v>
      </c>
      <c r="AH453" s="90" t="s">
        <v>820</v>
      </c>
      <c r="AI453" s="90" t="s">
        <v>819</v>
      </c>
      <c r="AJ453" s="81"/>
      <c r="AK453" s="89"/>
    </row>
    <row r="454" spans="1:37" ht="14.25" customHeight="1">
      <c r="A454" s="154" t="e">
        <f t="shared" si="86"/>
        <v>#REF!</v>
      </c>
      <c r="B454" s="153" t="s">
        <v>3240</v>
      </c>
      <c r="C454" s="153" t="s">
        <v>3230</v>
      </c>
      <c r="D454" s="153" t="s">
        <v>3231</v>
      </c>
      <c r="E454" s="153" t="s">
        <v>3126</v>
      </c>
      <c r="F454" s="153" t="s">
        <v>3241</v>
      </c>
      <c r="G454" s="153" t="s">
        <v>3242</v>
      </c>
      <c r="H454" s="153" t="s">
        <v>3243</v>
      </c>
      <c r="I454" s="153" t="s">
        <v>3235</v>
      </c>
      <c r="J454" s="155">
        <v>829160412436</v>
      </c>
      <c r="K454" s="155" t="s">
        <v>761</v>
      </c>
      <c r="L454" s="156">
        <v>129.99</v>
      </c>
      <c r="M454" s="157">
        <v>129.99</v>
      </c>
      <c r="N454" s="156">
        <v>0</v>
      </c>
      <c r="O454" s="157">
        <v>0</v>
      </c>
      <c r="P454" s="158">
        <v>0</v>
      </c>
      <c r="Q454" s="146" t="s">
        <v>3230</v>
      </c>
      <c r="R454" s="159"/>
      <c r="S454" s="146"/>
      <c r="T454" s="153" t="str">
        <f t="shared" si="87"/>
        <v>Q6002A</v>
      </c>
      <c r="U454" s="153" t="str">
        <f t="shared" si="87"/>
        <v>124A</v>
      </c>
      <c r="V454" s="153" t="str">
        <f t="shared" si="88"/>
        <v>GP</v>
      </c>
      <c r="W454" s="153" t="str">
        <f t="shared" si="89"/>
        <v>HP 124A originele gele LaserJet tonercartridge</v>
      </c>
      <c r="X454" s="153" t="str">
        <f t="shared" si="90"/>
        <v>HP Color LaserJet 2600</v>
      </c>
      <c r="Y454" s="155">
        <f t="shared" si="91"/>
        <v>829160412436</v>
      </c>
      <c r="Z454" s="155" t="str">
        <f t="shared" si="91"/>
        <v/>
      </c>
      <c r="AA454" s="156">
        <f t="shared" si="92"/>
        <v>129.99</v>
      </c>
      <c r="AB454" s="157">
        <f t="shared" si="93"/>
        <v>129.99</v>
      </c>
      <c r="AC454" s="158">
        <f t="shared" si="94"/>
        <v>0</v>
      </c>
      <c r="AE454" s="90" t="s">
        <v>819</v>
      </c>
      <c r="AF454" s="90" t="s">
        <v>819</v>
      </c>
      <c r="AG454" s="160" t="s">
        <v>807</v>
      </c>
      <c r="AH454" s="90" t="s">
        <v>820</v>
      </c>
      <c r="AI454" s="90" t="s">
        <v>819</v>
      </c>
      <c r="AJ454" s="81"/>
      <c r="AK454" s="89"/>
    </row>
    <row r="455" spans="1:37" ht="14.25" customHeight="1">
      <c r="A455" s="154" t="e">
        <f t="shared" si="86"/>
        <v>#REF!</v>
      </c>
      <c r="B455" s="153" t="s">
        <v>3244</v>
      </c>
      <c r="C455" s="153" t="s">
        <v>3230</v>
      </c>
      <c r="D455" s="153" t="s">
        <v>3231</v>
      </c>
      <c r="E455" s="153" t="s">
        <v>3126</v>
      </c>
      <c r="F455" s="153" t="s">
        <v>3245</v>
      </c>
      <c r="G455" s="153" t="s">
        <v>3246</v>
      </c>
      <c r="H455" s="153" t="s">
        <v>3247</v>
      </c>
      <c r="I455" s="153" t="s">
        <v>3235</v>
      </c>
      <c r="J455" s="155">
        <v>829160412443</v>
      </c>
      <c r="K455" s="155" t="s">
        <v>761</v>
      </c>
      <c r="L455" s="156">
        <v>129.99</v>
      </c>
      <c r="M455" s="157">
        <v>129.99</v>
      </c>
      <c r="N455" s="156">
        <v>0</v>
      </c>
      <c r="O455" s="157">
        <v>0</v>
      </c>
      <c r="P455" s="158">
        <v>0</v>
      </c>
      <c r="Q455" s="146" t="s">
        <v>3230</v>
      </c>
      <c r="R455" s="159"/>
      <c r="S455" s="146"/>
      <c r="T455" s="153" t="str">
        <f t="shared" si="87"/>
        <v>Q6003A</v>
      </c>
      <c r="U455" s="153" t="str">
        <f t="shared" si="87"/>
        <v>124A</v>
      </c>
      <c r="V455" s="153" t="str">
        <f t="shared" si="88"/>
        <v>GP</v>
      </c>
      <c r="W455" s="153" t="str">
        <f t="shared" si="89"/>
        <v>HP 124A originele magenta LaserJet tonercartridge</v>
      </c>
      <c r="X455" s="153" t="str">
        <f t="shared" si="90"/>
        <v>HP Color LaserJet 2600</v>
      </c>
      <c r="Y455" s="155">
        <f t="shared" si="91"/>
        <v>829160412443</v>
      </c>
      <c r="Z455" s="155" t="str">
        <f t="shared" si="91"/>
        <v/>
      </c>
      <c r="AA455" s="156">
        <f t="shared" si="92"/>
        <v>129.99</v>
      </c>
      <c r="AB455" s="157">
        <f t="shared" si="93"/>
        <v>129.99</v>
      </c>
      <c r="AC455" s="158">
        <f t="shared" si="94"/>
        <v>0</v>
      </c>
      <c r="AE455" s="90" t="s">
        <v>819</v>
      </c>
      <c r="AF455" s="90" t="s">
        <v>819</v>
      </c>
      <c r="AG455" s="160" t="s">
        <v>807</v>
      </c>
      <c r="AH455" s="90" t="s">
        <v>820</v>
      </c>
      <c r="AI455" s="90" t="s">
        <v>819</v>
      </c>
      <c r="AJ455" s="81"/>
    </row>
    <row r="456" spans="1:37" ht="14.25" customHeight="1">
      <c r="A456" s="154" t="e">
        <f t="shared" si="86"/>
        <v>#REF!</v>
      </c>
      <c r="B456" s="153" t="s">
        <v>3248</v>
      </c>
      <c r="C456" s="153" t="s">
        <v>3249</v>
      </c>
      <c r="D456" s="153" t="s">
        <v>3250</v>
      </c>
      <c r="E456" s="153" t="s">
        <v>3126</v>
      </c>
      <c r="F456" s="153" t="s">
        <v>3251</v>
      </c>
      <c r="G456" s="153" t="s">
        <v>3252</v>
      </c>
      <c r="H456" s="153" t="s">
        <v>3253</v>
      </c>
      <c r="I456" s="153" t="s">
        <v>3254</v>
      </c>
      <c r="J456" s="155">
        <v>808736839174</v>
      </c>
      <c r="K456" s="155" t="s">
        <v>761</v>
      </c>
      <c r="L456" s="156">
        <v>101.49</v>
      </c>
      <c r="M456" s="157">
        <v>101.49</v>
      </c>
      <c r="N456" s="156">
        <v>0</v>
      </c>
      <c r="O456" s="157">
        <v>0</v>
      </c>
      <c r="P456" s="158">
        <v>0</v>
      </c>
      <c r="Q456" s="146" t="s">
        <v>3249</v>
      </c>
      <c r="R456" s="159"/>
      <c r="S456" s="146"/>
      <c r="T456" s="153" t="str">
        <f t="shared" si="87"/>
        <v>CB540A</v>
      </c>
      <c r="U456" s="153" t="str">
        <f t="shared" si="87"/>
        <v>125A</v>
      </c>
      <c r="V456" s="153" t="str">
        <f t="shared" si="88"/>
        <v>GP</v>
      </c>
      <c r="W456" s="153" t="str">
        <f t="shared" si="89"/>
        <v>HP 125A originele zwarte LaserJet tonercartridge</v>
      </c>
      <c r="X456" s="153" t="str">
        <f t="shared" si="90"/>
        <v>HP Color LaserJet CP1215/CP1515/CP1518</v>
      </c>
      <c r="Y456" s="155">
        <f t="shared" si="91"/>
        <v>808736839174</v>
      </c>
      <c r="Z456" s="155" t="str">
        <f t="shared" si="91"/>
        <v/>
      </c>
      <c r="AA456" s="156">
        <f t="shared" si="92"/>
        <v>101.49</v>
      </c>
      <c r="AB456" s="157">
        <f t="shared" si="93"/>
        <v>101.49</v>
      </c>
      <c r="AC456" s="158">
        <f t="shared" si="94"/>
        <v>0</v>
      </c>
      <c r="AE456" s="90" t="s">
        <v>819</v>
      </c>
      <c r="AF456" s="90" t="s">
        <v>819</v>
      </c>
      <c r="AG456" s="160" t="s">
        <v>807</v>
      </c>
      <c r="AH456" s="90" t="s">
        <v>820</v>
      </c>
      <c r="AI456" s="90" t="s">
        <v>819</v>
      </c>
      <c r="AJ456" s="81"/>
    </row>
    <row r="457" spans="1:37" ht="14.25" customHeight="1">
      <c r="A457" s="154" t="e">
        <f t="shared" si="86"/>
        <v>#REF!</v>
      </c>
      <c r="B457" s="153" t="s">
        <v>3255</v>
      </c>
      <c r="C457" s="153" t="s">
        <v>3249</v>
      </c>
      <c r="D457" s="153" t="s">
        <v>3250</v>
      </c>
      <c r="E457" s="153" t="s">
        <v>3126</v>
      </c>
      <c r="F457" s="153" t="s">
        <v>3256</v>
      </c>
      <c r="G457" s="153" t="s">
        <v>3257</v>
      </c>
      <c r="H457" s="153" t="s">
        <v>3258</v>
      </c>
      <c r="I457" s="153" t="s">
        <v>3259</v>
      </c>
      <c r="J457" s="155">
        <v>884962419052</v>
      </c>
      <c r="K457" s="155" t="s">
        <v>761</v>
      </c>
      <c r="L457" s="156">
        <v>181.99</v>
      </c>
      <c r="M457" s="157">
        <v>181.99</v>
      </c>
      <c r="N457" s="156">
        <v>0</v>
      </c>
      <c r="O457" s="157">
        <v>0</v>
      </c>
      <c r="P457" s="158">
        <v>0</v>
      </c>
      <c r="Q457" s="146" t="s">
        <v>3249</v>
      </c>
      <c r="R457" s="159"/>
      <c r="S457" s="146"/>
      <c r="T457" s="153" t="str">
        <f t="shared" si="87"/>
        <v>CB540AD</v>
      </c>
      <c r="U457" s="153" t="str">
        <f t="shared" si="87"/>
        <v>125A</v>
      </c>
      <c r="V457" s="153" t="str">
        <f t="shared" si="88"/>
        <v>GP</v>
      </c>
      <c r="W457" s="153" t="str">
        <f t="shared" si="89"/>
        <v>HP 125A originele zwarte LaserJet tonercartridge, 2-pack</v>
      </c>
      <c r="X457" s="153" t="str">
        <f t="shared" si="90"/>
        <v>HP Color LaserJet CP1515/CP1518 Printer Series</v>
      </c>
      <c r="Y457" s="155">
        <f t="shared" si="91"/>
        <v>884962419052</v>
      </c>
      <c r="Z457" s="155" t="str">
        <f t="shared" si="91"/>
        <v/>
      </c>
      <c r="AA457" s="156">
        <f t="shared" si="92"/>
        <v>181.99</v>
      </c>
      <c r="AB457" s="157">
        <f t="shared" si="93"/>
        <v>181.99</v>
      </c>
      <c r="AC457" s="158">
        <f t="shared" si="94"/>
        <v>0</v>
      </c>
      <c r="AE457" s="90" t="s">
        <v>819</v>
      </c>
      <c r="AF457" s="90" t="s">
        <v>819</v>
      </c>
      <c r="AG457" s="160" t="s">
        <v>807</v>
      </c>
      <c r="AH457" s="90" t="s">
        <v>820</v>
      </c>
      <c r="AI457" s="90" t="s">
        <v>819</v>
      </c>
      <c r="AJ457" s="81"/>
    </row>
    <row r="458" spans="1:37" ht="14.25" customHeight="1">
      <c r="A458" s="154" t="e">
        <f t="shared" si="86"/>
        <v>#REF!</v>
      </c>
      <c r="B458" s="153" t="s">
        <v>3260</v>
      </c>
      <c r="C458" s="153" t="s">
        <v>3249</v>
      </c>
      <c r="D458" s="153" t="s">
        <v>3250</v>
      </c>
      <c r="E458" s="153" t="s">
        <v>3126</v>
      </c>
      <c r="F458" s="153" t="s">
        <v>3261</v>
      </c>
      <c r="G458" s="153" t="s">
        <v>3261</v>
      </c>
      <c r="H458" s="153" t="s">
        <v>3261</v>
      </c>
      <c r="I458" s="153" t="s">
        <v>3254</v>
      </c>
      <c r="J458" s="155">
        <v>808736839181</v>
      </c>
      <c r="K458" s="155" t="s">
        <v>761</v>
      </c>
      <c r="L458" s="156">
        <v>92.99</v>
      </c>
      <c r="M458" s="157">
        <v>92.99</v>
      </c>
      <c r="N458" s="156">
        <v>0</v>
      </c>
      <c r="O458" s="157">
        <v>0</v>
      </c>
      <c r="P458" s="158">
        <v>0</v>
      </c>
      <c r="Q458" s="146" t="s">
        <v>3249</v>
      </c>
      <c r="R458" s="159"/>
      <c r="S458" s="146"/>
      <c r="T458" s="153" t="str">
        <f t="shared" si="87"/>
        <v>CB541A</v>
      </c>
      <c r="U458" s="153" t="str">
        <f t="shared" si="87"/>
        <v>125A</v>
      </c>
      <c r="V458" s="153" t="str">
        <f t="shared" si="88"/>
        <v>GP</v>
      </c>
      <c r="W458" s="153" t="str">
        <f t="shared" si="89"/>
        <v>HP 125A Cyan Original LaserJet Toner Cartridge</v>
      </c>
      <c r="X458" s="153" t="str">
        <f t="shared" si="90"/>
        <v>HP Color LaserJet CP1215/CP1515/CP1518</v>
      </c>
      <c r="Y458" s="155">
        <f t="shared" si="91"/>
        <v>808736839181</v>
      </c>
      <c r="Z458" s="155" t="str">
        <f t="shared" si="91"/>
        <v/>
      </c>
      <c r="AA458" s="156">
        <f t="shared" si="92"/>
        <v>92.99</v>
      </c>
      <c r="AB458" s="157">
        <f t="shared" si="93"/>
        <v>92.99</v>
      </c>
      <c r="AC458" s="158">
        <f t="shared" si="94"/>
        <v>0</v>
      </c>
      <c r="AE458" s="90" t="s">
        <v>819</v>
      </c>
      <c r="AF458" s="90" t="s">
        <v>819</v>
      </c>
      <c r="AG458" s="160" t="s">
        <v>807</v>
      </c>
      <c r="AH458" s="90" t="s">
        <v>820</v>
      </c>
      <c r="AI458" s="90" t="s">
        <v>819</v>
      </c>
      <c r="AJ458" s="81"/>
    </row>
    <row r="459" spans="1:37" ht="14.25" customHeight="1">
      <c r="A459" s="154" t="e">
        <f t="shared" si="86"/>
        <v>#REF!</v>
      </c>
      <c r="B459" s="153" t="s">
        <v>3262</v>
      </c>
      <c r="C459" s="153" t="s">
        <v>3249</v>
      </c>
      <c r="D459" s="153" t="s">
        <v>3250</v>
      </c>
      <c r="E459" s="153" t="s">
        <v>3126</v>
      </c>
      <c r="F459" s="153" t="s">
        <v>3263</v>
      </c>
      <c r="G459" s="153" t="s">
        <v>3263</v>
      </c>
      <c r="H459" s="153" t="s">
        <v>3263</v>
      </c>
      <c r="I459" s="153" t="s">
        <v>3254</v>
      </c>
      <c r="J459" s="155">
        <v>808736839198</v>
      </c>
      <c r="K459" s="155" t="s">
        <v>761</v>
      </c>
      <c r="L459" s="156">
        <v>92.99</v>
      </c>
      <c r="M459" s="157">
        <v>92.99</v>
      </c>
      <c r="N459" s="156">
        <v>0</v>
      </c>
      <c r="O459" s="157">
        <v>0</v>
      </c>
      <c r="P459" s="158">
        <v>0</v>
      </c>
      <c r="Q459" s="146" t="s">
        <v>3249</v>
      </c>
      <c r="R459" s="159"/>
      <c r="S459" s="146"/>
      <c r="T459" s="153" t="str">
        <f t="shared" si="87"/>
        <v>CB542A</v>
      </c>
      <c r="U459" s="153" t="str">
        <f t="shared" si="87"/>
        <v>125A</v>
      </c>
      <c r="V459" s="153" t="str">
        <f t="shared" si="88"/>
        <v>GP</v>
      </c>
      <c r="W459" s="153" t="str">
        <f t="shared" si="89"/>
        <v>HP 125A Yellow Original LaserJet Toner Cartridge</v>
      </c>
      <c r="X459" s="153" t="str">
        <f t="shared" si="90"/>
        <v>HP Color LaserJet CP1215/CP1515/CP1518</v>
      </c>
      <c r="Y459" s="155">
        <f t="shared" si="91"/>
        <v>808736839198</v>
      </c>
      <c r="Z459" s="155" t="str">
        <f t="shared" si="91"/>
        <v/>
      </c>
      <c r="AA459" s="156">
        <f t="shared" si="92"/>
        <v>92.99</v>
      </c>
      <c r="AB459" s="157">
        <f t="shared" si="93"/>
        <v>92.99</v>
      </c>
      <c r="AC459" s="158">
        <f t="shared" si="94"/>
        <v>0</v>
      </c>
      <c r="AE459" s="90" t="s">
        <v>819</v>
      </c>
      <c r="AF459" s="90" t="s">
        <v>819</v>
      </c>
      <c r="AG459" s="160" t="s">
        <v>807</v>
      </c>
      <c r="AH459" s="90" t="s">
        <v>820</v>
      </c>
      <c r="AI459" s="90" t="s">
        <v>819</v>
      </c>
      <c r="AJ459" s="81"/>
    </row>
    <row r="460" spans="1:37" ht="14.25" customHeight="1">
      <c r="A460" s="154" t="e">
        <f t="shared" si="86"/>
        <v>#REF!</v>
      </c>
      <c r="B460" s="153" t="s">
        <v>3264</v>
      </c>
      <c r="C460" s="153" t="s">
        <v>3249</v>
      </c>
      <c r="D460" s="153" t="s">
        <v>3250</v>
      </c>
      <c r="E460" s="153" t="s">
        <v>3126</v>
      </c>
      <c r="F460" s="153" t="s">
        <v>3265</v>
      </c>
      <c r="G460" s="153" t="s">
        <v>3265</v>
      </c>
      <c r="H460" s="153" t="s">
        <v>3265</v>
      </c>
      <c r="I460" s="153" t="s">
        <v>3254</v>
      </c>
      <c r="J460" s="155">
        <v>808736839204</v>
      </c>
      <c r="K460" s="155" t="s">
        <v>761</v>
      </c>
      <c r="L460" s="156">
        <v>92.99</v>
      </c>
      <c r="M460" s="157">
        <v>92.99</v>
      </c>
      <c r="N460" s="156">
        <v>0</v>
      </c>
      <c r="O460" s="157">
        <v>0</v>
      </c>
      <c r="P460" s="158">
        <v>0</v>
      </c>
      <c r="Q460" s="146" t="s">
        <v>3249</v>
      </c>
      <c r="R460" s="159"/>
      <c r="S460" s="146"/>
      <c r="T460" s="153" t="str">
        <f t="shared" si="87"/>
        <v>CB543A</v>
      </c>
      <c r="U460" s="153" t="str">
        <f t="shared" si="87"/>
        <v>125A</v>
      </c>
      <c r="V460" s="153" t="str">
        <f t="shared" si="88"/>
        <v>GP</v>
      </c>
      <c r="W460" s="153" t="str">
        <f t="shared" si="89"/>
        <v>HP 125A Magenta Original LaserJet Toner Cartridge</v>
      </c>
      <c r="X460" s="153" t="str">
        <f t="shared" si="90"/>
        <v>HP Color LaserJet CP1215/CP1515/CP1518</v>
      </c>
      <c r="Y460" s="155">
        <f t="shared" si="91"/>
        <v>808736839204</v>
      </c>
      <c r="Z460" s="155" t="str">
        <f t="shared" si="91"/>
        <v/>
      </c>
      <c r="AA460" s="156">
        <f t="shared" si="92"/>
        <v>92.99</v>
      </c>
      <c r="AB460" s="157">
        <f t="shared" si="93"/>
        <v>92.99</v>
      </c>
      <c r="AC460" s="158">
        <f t="shared" si="94"/>
        <v>0</v>
      </c>
      <c r="AE460" s="90" t="s">
        <v>819</v>
      </c>
      <c r="AF460" s="90" t="s">
        <v>819</v>
      </c>
      <c r="AG460" s="160" t="s">
        <v>807</v>
      </c>
      <c r="AH460" s="90" t="s">
        <v>820</v>
      </c>
      <c r="AI460" s="90" t="s">
        <v>819</v>
      </c>
      <c r="AJ460" s="81"/>
    </row>
    <row r="461" spans="1:37" ht="14.25" customHeight="1">
      <c r="A461" s="154" t="e">
        <f t="shared" si="86"/>
        <v>#REF!</v>
      </c>
      <c r="B461" s="153" t="s">
        <v>3266</v>
      </c>
      <c r="C461" s="153" t="s">
        <v>3249</v>
      </c>
      <c r="D461" s="153" t="s">
        <v>3250</v>
      </c>
      <c r="E461" s="153" t="s">
        <v>3126</v>
      </c>
      <c r="F461" s="153" t="s">
        <v>3267</v>
      </c>
      <c r="G461" s="153" t="s">
        <v>3267</v>
      </c>
      <c r="H461" s="153" t="s">
        <v>3267</v>
      </c>
      <c r="I461" s="153" t="s">
        <v>3268</v>
      </c>
      <c r="J461" s="155">
        <v>887111403025</v>
      </c>
      <c r="K461" s="155" t="s">
        <v>761</v>
      </c>
      <c r="L461" s="156">
        <v>250.99</v>
      </c>
      <c r="M461" s="157">
        <v>250.99</v>
      </c>
      <c r="N461" s="156">
        <v>0</v>
      </c>
      <c r="O461" s="157">
        <v>0</v>
      </c>
      <c r="P461" s="158">
        <v>0</v>
      </c>
      <c r="Q461" s="146" t="s">
        <v>3249</v>
      </c>
      <c r="R461" s="159"/>
      <c r="S461" s="146"/>
      <c r="T461" s="153" t="str">
        <f t="shared" si="87"/>
        <v>CF373AM</v>
      </c>
      <c r="U461" s="153" t="str">
        <f t="shared" si="87"/>
        <v>125A</v>
      </c>
      <c r="V461" s="153" t="str">
        <f t="shared" si="88"/>
        <v>GP</v>
      </c>
      <c r="W461" s="153" t="str">
        <f t="shared" si="89"/>
        <v>HP 125A 3-pack Cyan/Magenta/Yellow Original LaserJet Toner Cartridges</v>
      </c>
      <c r="X461" s="153" t="str">
        <f t="shared" si="90"/>
        <v>HP Color LaserJet Pro CP1515/ CP1518 printer supplies</v>
      </c>
      <c r="Y461" s="155">
        <f t="shared" si="91"/>
        <v>887111403025</v>
      </c>
      <c r="Z461" s="155" t="str">
        <f t="shared" si="91"/>
        <v/>
      </c>
      <c r="AA461" s="156">
        <f t="shared" si="92"/>
        <v>250.99</v>
      </c>
      <c r="AB461" s="157">
        <f t="shared" si="93"/>
        <v>250.99</v>
      </c>
      <c r="AC461" s="158">
        <f t="shared" si="94"/>
        <v>0</v>
      </c>
      <c r="AE461" s="90" t="s">
        <v>819</v>
      </c>
      <c r="AF461" s="90" t="s">
        <v>819</v>
      </c>
      <c r="AG461" s="160" t="s">
        <v>807</v>
      </c>
      <c r="AH461" s="90" t="s">
        <v>820</v>
      </c>
      <c r="AI461" s="90" t="s">
        <v>819</v>
      </c>
      <c r="AJ461" s="81"/>
      <c r="AK461" s="89"/>
    </row>
    <row r="462" spans="1:37" ht="14.25" customHeight="1">
      <c r="A462" s="154" t="e">
        <f t="shared" si="86"/>
        <v>#REF!</v>
      </c>
      <c r="B462" s="153" t="s">
        <v>3269</v>
      </c>
      <c r="C462" s="153" t="s">
        <v>3270</v>
      </c>
      <c r="D462" s="153" t="s">
        <v>3271</v>
      </c>
      <c r="E462" s="153" t="s">
        <v>3126</v>
      </c>
      <c r="F462" s="153" t="s">
        <v>3272</v>
      </c>
      <c r="G462" s="153" t="s">
        <v>3273</v>
      </c>
      <c r="H462" s="153" t="s">
        <v>3274</v>
      </c>
      <c r="I462" s="153" t="s">
        <v>3275</v>
      </c>
      <c r="J462" s="155">
        <v>884962161128</v>
      </c>
      <c r="K462" s="155" t="s">
        <v>761</v>
      </c>
      <c r="L462" s="156">
        <v>65.989999999999995</v>
      </c>
      <c r="M462" s="157">
        <v>65.989999999999995</v>
      </c>
      <c r="N462" s="156">
        <v>0</v>
      </c>
      <c r="O462" s="157">
        <v>0</v>
      </c>
      <c r="P462" s="158">
        <v>0</v>
      </c>
      <c r="Q462" s="146" t="s">
        <v>3270</v>
      </c>
      <c r="R462" s="159"/>
      <c r="S462" s="146"/>
      <c r="T462" s="153" t="str">
        <f t="shared" si="87"/>
        <v>CE310A</v>
      </c>
      <c r="U462" s="153" t="str">
        <f t="shared" si="87"/>
        <v>126A</v>
      </c>
      <c r="V462" s="153" t="str">
        <f t="shared" si="88"/>
        <v>GP</v>
      </c>
      <c r="W462" s="153" t="str">
        <f t="shared" si="89"/>
        <v>HP 126A originele zwarte LaserJet tonercartridge</v>
      </c>
      <c r="X462" s="153" t="str">
        <f t="shared" si="90"/>
        <v>HP LaserJet Pro CP1025 Color Printer</v>
      </c>
      <c r="Y462" s="155">
        <f t="shared" si="91"/>
        <v>884962161128</v>
      </c>
      <c r="Z462" s="155" t="str">
        <f t="shared" si="91"/>
        <v/>
      </c>
      <c r="AA462" s="156">
        <f t="shared" si="92"/>
        <v>65.989999999999995</v>
      </c>
      <c r="AB462" s="157">
        <f t="shared" si="93"/>
        <v>65.989999999999995</v>
      </c>
      <c r="AC462" s="158">
        <f t="shared" si="94"/>
        <v>0</v>
      </c>
      <c r="AE462" s="90" t="s">
        <v>819</v>
      </c>
      <c r="AF462" s="90" t="s">
        <v>819</v>
      </c>
      <c r="AG462" s="160" t="s">
        <v>807</v>
      </c>
      <c r="AH462" s="90" t="s">
        <v>820</v>
      </c>
      <c r="AI462" s="90" t="s">
        <v>819</v>
      </c>
      <c r="AJ462" s="81"/>
      <c r="AK462" s="89"/>
    </row>
    <row r="463" spans="1:37" ht="14.25" customHeight="1">
      <c r="A463" s="154" t="e">
        <f t="shared" si="86"/>
        <v>#REF!</v>
      </c>
      <c r="B463" s="153" t="s">
        <v>3276</v>
      </c>
      <c r="C463" s="153" t="s">
        <v>3270</v>
      </c>
      <c r="D463" s="153" t="s">
        <v>3271</v>
      </c>
      <c r="E463" s="153" t="s">
        <v>3126</v>
      </c>
      <c r="F463" s="153" t="s">
        <v>3277</v>
      </c>
      <c r="G463" s="153" t="s">
        <v>3278</v>
      </c>
      <c r="H463" s="153" t="s">
        <v>3279</v>
      </c>
      <c r="I463" s="153" t="s">
        <v>3280</v>
      </c>
      <c r="J463" s="155">
        <v>886112379674</v>
      </c>
      <c r="K463" s="155" t="s">
        <v>761</v>
      </c>
      <c r="L463" s="156">
        <v>118.49</v>
      </c>
      <c r="M463" s="157">
        <v>118.49</v>
      </c>
      <c r="N463" s="156">
        <v>0</v>
      </c>
      <c r="O463" s="157">
        <v>0</v>
      </c>
      <c r="P463" s="158">
        <v>0</v>
      </c>
      <c r="Q463" s="146" t="s">
        <v>3270</v>
      </c>
      <c r="R463" s="159"/>
      <c r="S463" s="146"/>
      <c r="T463" s="153" t="str">
        <f t="shared" si="87"/>
        <v>CE310AD</v>
      </c>
      <c r="U463" s="153" t="str">
        <f t="shared" si="87"/>
        <v>126A</v>
      </c>
      <c r="V463" s="153" t="str">
        <f t="shared" si="88"/>
        <v>GP</v>
      </c>
      <c r="W463" s="153" t="str">
        <f t="shared" si="89"/>
        <v>HP 126A originele zwarte LaserJet tonercartridge, 2-pack</v>
      </c>
      <c r="X463" s="153" t="str">
        <f t="shared" si="90"/>
        <v>HP LJ Pro CP 1025, 100 MFP M175, 200 MFP M275 Color printer series</v>
      </c>
      <c r="Y463" s="155">
        <f t="shared" si="91"/>
        <v>886112379674</v>
      </c>
      <c r="Z463" s="155" t="str">
        <f t="shared" si="91"/>
        <v/>
      </c>
      <c r="AA463" s="156">
        <f t="shared" si="92"/>
        <v>118.49</v>
      </c>
      <c r="AB463" s="157">
        <f t="shared" si="93"/>
        <v>118.49</v>
      </c>
      <c r="AC463" s="158">
        <f t="shared" si="94"/>
        <v>0</v>
      </c>
      <c r="AE463" s="90" t="s">
        <v>819</v>
      </c>
      <c r="AF463" s="90" t="s">
        <v>819</v>
      </c>
      <c r="AG463" s="160" t="s">
        <v>807</v>
      </c>
      <c r="AH463" s="90" t="s">
        <v>820</v>
      </c>
      <c r="AI463" s="90" t="s">
        <v>819</v>
      </c>
      <c r="AJ463" s="81"/>
      <c r="AK463" s="89"/>
    </row>
    <row r="464" spans="1:37" ht="14.25" customHeight="1">
      <c r="A464" s="154" t="e">
        <f t="shared" si="86"/>
        <v>#REF!</v>
      </c>
      <c r="B464" s="153" t="s">
        <v>3281</v>
      </c>
      <c r="C464" s="153" t="s">
        <v>3270</v>
      </c>
      <c r="D464" s="153" t="s">
        <v>3271</v>
      </c>
      <c r="E464" s="153" t="s">
        <v>3126</v>
      </c>
      <c r="F464" s="153" t="s">
        <v>3282</v>
      </c>
      <c r="G464" s="153" t="s">
        <v>3283</v>
      </c>
      <c r="H464" s="153" t="s">
        <v>3284</v>
      </c>
      <c r="I464" s="153" t="s">
        <v>3275</v>
      </c>
      <c r="J464" s="155">
        <v>884962161135</v>
      </c>
      <c r="K464" s="155" t="s">
        <v>761</v>
      </c>
      <c r="L464" s="156">
        <v>73.489999999999995</v>
      </c>
      <c r="M464" s="157">
        <v>73.489999999999995</v>
      </c>
      <c r="N464" s="156">
        <v>0</v>
      </c>
      <c r="O464" s="157">
        <v>0</v>
      </c>
      <c r="P464" s="158">
        <v>0</v>
      </c>
      <c r="Q464" s="142" t="s">
        <v>3270</v>
      </c>
      <c r="R464" s="159"/>
      <c r="S464" s="146"/>
      <c r="T464" s="153" t="str">
        <f t="shared" si="87"/>
        <v>CE311A</v>
      </c>
      <c r="U464" s="153" t="str">
        <f t="shared" si="87"/>
        <v>126A</v>
      </c>
      <c r="V464" s="153" t="str">
        <f t="shared" si="88"/>
        <v>GP</v>
      </c>
      <c r="W464" s="153" t="str">
        <f t="shared" si="89"/>
        <v>HP 126A originele cyaan LaserJet tonercartridge</v>
      </c>
      <c r="X464" s="153" t="str">
        <f t="shared" si="90"/>
        <v>HP LaserJet Pro CP1025 Color Printer</v>
      </c>
      <c r="Y464" s="155">
        <f t="shared" si="91"/>
        <v>884962161135</v>
      </c>
      <c r="Z464" s="155" t="str">
        <f t="shared" si="91"/>
        <v/>
      </c>
      <c r="AA464" s="156">
        <f t="shared" si="92"/>
        <v>73.489999999999995</v>
      </c>
      <c r="AB464" s="157">
        <f t="shared" si="93"/>
        <v>73.489999999999995</v>
      </c>
      <c r="AC464" s="158">
        <f t="shared" si="94"/>
        <v>0</v>
      </c>
      <c r="AE464" s="90" t="s">
        <v>819</v>
      </c>
      <c r="AF464" s="90" t="s">
        <v>819</v>
      </c>
      <c r="AG464" s="160" t="s">
        <v>807</v>
      </c>
      <c r="AH464" s="90" t="s">
        <v>820</v>
      </c>
      <c r="AI464" s="90" t="s">
        <v>819</v>
      </c>
      <c r="AJ464" s="81"/>
      <c r="AK464" s="89"/>
    </row>
    <row r="465" spans="1:37" ht="14.25" customHeight="1">
      <c r="A465" s="154" t="e">
        <f t="shared" si="86"/>
        <v>#REF!</v>
      </c>
      <c r="B465" s="153" t="s">
        <v>3285</v>
      </c>
      <c r="C465" s="153" t="s">
        <v>3270</v>
      </c>
      <c r="D465" s="153" t="s">
        <v>3271</v>
      </c>
      <c r="E465" s="153" t="s">
        <v>3126</v>
      </c>
      <c r="F465" s="153" t="s">
        <v>3286</v>
      </c>
      <c r="G465" s="153" t="s">
        <v>3287</v>
      </c>
      <c r="H465" s="153" t="s">
        <v>3288</v>
      </c>
      <c r="I465" s="153" t="s">
        <v>3275</v>
      </c>
      <c r="J465" s="155">
        <v>884962161142</v>
      </c>
      <c r="K465" s="155" t="s">
        <v>761</v>
      </c>
      <c r="L465" s="156">
        <v>73.489999999999995</v>
      </c>
      <c r="M465" s="157">
        <v>73.489999999999995</v>
      </c>
      <c r="N465" s="156">
        <v>0</v>
      </c>
      <c r="O465" s="157">
        <v>0</v>
      </c>
      <c r="P465" s="158">
        <v>0</v>
      </c>
      <c r="Q465" s="142" t="s">
        <v>3270</v>
      </c>
      <c r="R465" s="159"/>
      <c r="S465" s="146"/>
      <c r="T465" s="153" t="str">
        <f t="shared" si="87"/>
        <v>CE312A</v>
      </c>
      <c r="U465" s="153" t="str">
        <f t="shared" si="87"/>
        <v>126A</v>
      </c>
      <c r="V465" s="153" t="str">
        <f t="shared" si="88"/>
        <v>GP</v>
      </c>
      <c r="W465" s="153" t="str">
        <f t="shared" si="89"/>
        <v>HP 126A originele gele LaserJet tonercartridge</v>
      </c>
      <c r="X465" s="153" t="str">
        <f t="shared" si="90"/>
        <v>HP LaserJet Pro CP1025 Color Printer</v>
      </c>
      <c r="Y465" s="155">
        <f t="shared" si="91"/>
        <v>884962161142</v>
      </c>
      <c r="Z465" s="155" t="str">
        <f t="shared" si="91"/>
        <v/>
      </c>
      <c r="AA465" s="156">
        <f t="shared" si="92"/>
        <v>73.489999999999995</v>
      </c>
      <c r="AB465" s="157">
        <f t="shared" si="93"/>
        <v>73.489999999999995</v>
      </c>
      <c r="AC465" s="158">
        <f t="shared" si="94"/>
        <v>0</v>
      </c>
      <c r="AE465" s="90" t="s">
        <v>819</v>
      </c>
      <c r="AF465" s="90" t="s">
        <v>819</v>
      </c>
      <c r="AG465" s="160" t="s">
        <v>807</v>
      </c>
      <c r="AH465" s="90" t="s">
        <v>820</v>
      </c>
      <c r="AI465" s="90" t="s">
        <v>819</v>
      </c>
      <c r="AJ465" s="81"/>
      <c r="AK465" s="89"/>
    </row>
    <row r="466" spans="1:37" ht="14.25" customHeight="1">
      <c r="A466" s="154" t="e">
        <f t="shared" si="86"/>
        <v>#REF!</v>
      </c>
      <c r="B466" s="153" t="s">
        <v>3289</v>
      </c>
      <c r="C466" s="153" t="s">
        <v>3270</v>
      </c>
      <c r="D466" s="153" t="s">
        <v>3271</v>
      </c>
      <c r="E466" s="153" t="s">
        <v>3126</v>
      </c>
      <c r="F466" s="153" t="s">
        <v>3290</v>
      </c>
      <c r="G466" s="153" t="s">
        <v>3291</v>
      </c>
      <c r="H466" s="153" t="s">
        <v>3292</v>
      </c>
      <c r="I466" s="153" t="s">
        <v>3275</v>
      </c>
      <c r="J466" s="155">
        <v>884962161159</v>
      </c>
      <c r="K466" s="155" t="s">
        <v>761</v>
      </c>
      <c r="L466" s="156">
        <v>73.489999999999995</v>
      </c>
      <c r="M466" s="157">
        <v>73.489999999999995</v>
      </c>
      <c r="N466" s="156">
        <v>0</v>
      </c>
      <c r="O466" s="157">
        <v>0</v>
      </c>
      <c r="P466" s="158">
        <v>0</v>
      </c>
      <c r="Q466" s="142" t="s">
        <v>3270</v>
      </c>
      <c r="R466" s="159"/>
      <c r="S466" s="146"/>
      <c r="T466" s="153" t="str">
        <f t="shared" ref="T466:U498" si="95">B466</f>
        <v>CE313A</v>
      </c>
      <c r="U466" s="153" t="str">
        <f t="shared" si="95"/>
        <v>126A</v>
      </c>
      <c r="V466" s="153" t="str">
        <f t="shared" si="88"/>
        <v>GP</v>
      </c>
      <c r="W466" s="153" t="str">
        <f t="shared" si="89"/>
        <v>HP 126A originele magenta LaserJet tonercartridge</v>
      </c>
      <c r="X466" s="153" t="str">
        <f t="shared" si="90"/>
        <v>HP LaserJet Pro CP1025 Color Printer</v>
      </c>
      <c r="Y466" s="155">
        <f t="shared" ref="Y466:Z498" si="96">J466</f>
        <v>884962161159</v>
      </c>
      <c r="Z466" s="155" t="str">
        <f t="shared" si="96"/>
        <v/>
      </c>
      <c r="AA466" s="156">
        <f t="shared" si="92"/>
        <v>73.489999999999995</v>
      </c>
      <c r="AB466" s="157">
        <f t="shared" si="93"/>
        <v>73.489999999999995</v>
      </c>
      <c r="AC466" s="158">
        <f t="shared" si="94"/>
        <v>0</v>
      </c>
      <c r="AE466" s="90" t="s">
        <v>819</v>
      </c>
      <c r="AF466" s="90" t="s">
        <v>819</v>
      </c>
      <c r="AG466" s="160" t="s">
        <v>807</v>
      </c>
      <c r="AH466" s="90" t="s">
        <v>820</v>
      </c>
      <c r="AI466" s="90" t="s">
        <v>819</v>
      </c>
      <c r="AJ466" s="81"/>
      <c r="AK466" s="89"/>
    </row>
    <row r="467" spans="1:37" ht="14.25" customHeight="1">
      <c r="A467" s="154" t="e">
        <f t="shared" si="86"/>
        <v>#REF!</v>
      </c>
      <c r="B467" s="153" t="s">
        <v>3293</v>
      </c>
      <c r="C467" s="153" t="s">
        <v>3270</v>
      </c>
      <c r="D467" s="153" t="s">
        <v>3271</v>
      </c>
      <c r="E467" s="153" t="s">
        <v>3126</v>
      </c>
      <c r="F467" s="153" t="s">
        <v>3294</v>
      </c>
      <c r="G467" s="153" t="s">
        <v>3295</v>
      </c>
      <c r="H467" s="153" t="s">
        <v>3296</v>
      </c>
      <c r="I467" s="153" t="s">
        <v>3275</v>
      </c>
      <c r="J467" s="155">
        <v>884962223352</v>
      </c>
      <c r="K467" s="155" t="s">
        <v>761</v>
      </c>
      <c r="L467" s="156">
        <v>104.49</v>
      </c>
      <c r="M467" s="157">
        <v>104.49</v>
      </c>
      <c r="N467" s="156">
        <v>0</v>
      </c>
      <c r="O467" s="157">
        <v>0</v>
      </c>
      <c r="P467" s="158">
        <v>0</v>
      </c>
      <c r="Q467" s="142" t="s">
        <v>3270</v>
      </c>
      <c r="R467" s="159"/>
      <c r="S467" s="146"/>
      <c r="T467" s="153" t="str">
        <f t="shared" si="95"/>
        <v>CE314A</v>
      </c>
      <c r="U467" s="153" t="str">
        <f t="shared" si="95"/>
        <v>126A</v>
      </c>
      <c r="V467" s="153" t="str">
        <f t="shared" si="88"/>
        <v>GP</v>
      </c>
      <c r="W467" s="153" t="str">
        <f t="shared" si="89"/>
        <v>HP 126A LaserJet fotogevoelige rol</v>
      </c>
      <c r="X467" s="153" t="str">
        <f t="shared" si="90"/>
        <v>HP LaserJet Pro CP1025 Color Printer</v>
      </c>
      <c r="Y467" s="155">
        <f t="shared" si="96"/>
        <v>884962223352</v>
      </c>
      <c r="Z467" s="155" t="str">
        <f t="shared" si="96"/>
        <v/>
      </c>
      <c r="AA467" s="156">
        <f t="shared" si="92"/>
        <v>104.49</v>
      </c>
      <c r="AB467" s="157">
        <f t="shared" si="93"/>
        <v>104.49</v>
      </c>
      <c r="AC467" s="158">
        <f t="shared" si="94"/>
        <v>0</v>
      </c>
      <c r="AE467" s="90" t="s">
        <v>819</v>
      </c>
      <c r="AF467" s="90" t="s">
        <v>819</v>
      </c>
      <c r="AG467" s="160" t="s">
        <v>807</v>
      </c>
      <c r="AH467" s="90" t="s">
        <v>820</v>
      </c>
      <c r="AI467" s="90" t="s">
        <v>819</v>
      </c>
      <c r="AJ467" s="81"/>
      <c r="AK467" s="89"/>
    </row>
    <row r="468" spans="1:37" ht="14.25" customHeight="1">
      <c r="A468" s="154" t="e">
        <f t="shared" ref="A468:A498" si="97">A467+1</f>
        <v>#REF!</v>
      </c>
      <c r="B468" s="153" t="s">
        <v>3297</v>
      </c>
      <c r="C468" s="153" t="s">
        <v>3270</v>
      </c>
      <c r="D468" s="153" t="s">
        <v>3271</v>
      </c>
      <c r="E468" s="153" t="s">
        <v>3126</v>
      </c>
      <c r="F468" s="153" t="s">
        <v>3298</v>
      </c>
      <c r="G468" s="153" t="s">
        <v>3299</v>
      </c>
      <c r="H468" s="153" t="s">
        <v>3300</v>
      </c>
      <c r="I468" s="153" t="s">
        <v>3280</v>
      </c>
      <c r="J468" s="155">
        <v>886112385606</v>
      </c>
      <c r="K468" s="155" t="s">
        <v>761</v>
      </c>
      <c r="L468" s="156">
        <v>197.49</v>
      </c>
      <c r="M468" s="157">
        <v>197.49</v>
      </c>
      <c r="N468" s="156">
        <v>0</v>
      </c>
      <c r="O468" s="157">
        <v>0</v>
      </c>
      <c r="P468" s="158">
        <v>0</v>
      </c>
      <c r="Q468" s="142" t="s">
        <v>3270</v>
      </c>
      <c r="R468" s="159"/>
      <c r="S468" s="146"/>
      <c r="T468" s="153" t="str">
        <f t="shared" si="95"/>
        <v>CF341A</v>
      </c>
      <c r="U468" s="153" t="str">
        <f t="shared" si="95"/>
        <v>126A</v>
      </c>
      <c r="V468" s="153" t="str">
        <f t="shared" si="88"/>
        <v>GP</v>
      </c>
      <c r="W468" s="153" t="str">
        <f t="shared" si="89"/>
        <v>HP 126A originele cyaan/magenta/gele LaserJet tonercartridge, 3-pack</v>
      </c>
      <c r="X468" s="153" t="str">
        <f t="shared" si="90"/>
        <v>HP LJ Pro CP 1025, 100 MFP M175, 200 MFP M275 Color printer series</v>
      </c>
      <c r="Y468" s="155">
        <f t="shared" si="96"/>
        <v>886112385606</v>
      </c>
      <c r="Z468" s="155" t="str">
        <f t="shared" si="96"/>
        <v/>
      </c>
      <c r="AA468" s="156">
        <f t="shared" si="92"/>
        <v>197.49</v>
      </c>
      <c r="AB468" s="157">
        <f t="shared" si="93"/>
        <v>197.49</v>
      </c>
      <c r="AC468" s="158">
        <f t="shared" si="94"/>
        <v>0</v>
      </c>
      <c r="AE468" s="90" t="s">
        <v>819</v>
      </c>
      <c r="AF468" s="90" t="s">
        <v>819</v>
      </c>
      <c r="AG468" s="160" t="s">
        <v>807</v>
      </c>
      <c r="AH468" s="90" t="s">
        <v>820</v>
      </c>
      <c r="AI468" s="90" t="s">
        <v>819</v>
      </c>
      <c r="AJ468" s="81"/>
      <c r="AK468" s="89"/>
    </row>
    <row r="469" spans="1:37" ht="14.25" customHeight="1">
      <c r="A469" s="154" t="e">
        <f t="shared" si="97"/>
        <v>#REF!</v>
      </c>
      <c r="B469" s="153" t="s">
        <v>3301</v>
      </c>
      <c r="C469" s="153" t="s">
        <v>3302</v>
      </c>
      <c r="D469" s="153" t="s">
        <v>3303</v>
      </c>
      <c r="E469" s="153" t="s">
        <v>3126</v>
      </c>
      <c r="F469" s="153" t="s">
        <v>3304</v>
      </c>
      <c r="G469" s="153" t="s">
        <v>3305</v>
      </c>
      <c r="H469" s="153" t="s">
        <v>3306</v>
      </c>
      <c r="I469" s="153" t="s">
        <v>3307</v>
      </c>
      <c r="J469" s="155">
        <v>884420854500</v>
      </c>
      <c r="K469" s="155" t="s">
        <v>761</v>
      </c>
      <c r="L469" s="156">
        <v>90.99</v>
      </c>
      <c r="M469" s="157">
        <v>90.99</v>
      </c>
      <c r="N469" s="156">
        <v>0</v>
      </c>
      <c r="O469" s="157">
        <v>0</v>
      </c>
      <c r="P469" s="158">
        <v>0</v>
      </c>
      <c r="Q469" s="142" t="s">
        <v>3302</v>
      </c>
      <c r="R469" s="159"/>
      <c r="S469" s="146"/>
      <c r="T469" s="153" t="str">
        <f t="shared" si="95"/>
        <v>CE320A</v>
      </c>
      <c r="U469" s="153" t="str">
        <f t="shared" si="95"/>
        <v>128A</v>
      </c>
      <c r="V469" s="153" t="str">
        <f t="shared" si="88"/>
        <v>GP</v>
      </c>
      <c r="W469" s="153" t="str">
        <f t="shared" si="89"/>
        <v>HP 128A originele zwarte LaserJet tonercartridge</v>
      </c>
      <c r="X469" s="153" t="str">
        <f t="shared" si="90"/>
        <v>HP LaserJet Pro CP1525 / CM1415 Color Printer</v>
      </c>
      <c r="Y469" s="155">
        <f t="shared" si="96"/>
        <v>884420854500</v>
      </c>
      <c r="Z469" s="155" t="str">
        <f t="shared" si="96"/>
        <v/>
      </c>
      <c r="AA469" s="156">
        <f t="shared" si="92"/>
        <v>90.99</v>
      </c>
      <c r="AB469" s="157">
        <f t="shared" si="93"/>
        <v>90.99</v>
      </c>
      <c r="AC469" s="158">
        <f t="shared" si="94"/>
        <v>0</v>
      </c>
      <c r="AE469" s="90" t="s">
        <v>819</v>
      </c>
      <c r="AF469" s="90" t="s">
        <v>819</v>
      </c>
      <c r="AG469" s="160" t="s">
        <v>807</v>
      </c>
      <c r="AH469" s="90" t="s">
        <v>820</v>
      </c>
      <c r="AI469" s="90" t="s">
        <v>819</v>
      </c>
      <c r="AJ469" s="81"/>
      <c r="AK469" s="89"/>
    </row>
    <row r="470" spans="1:37" ht="14.25" customHeight="1">
      <c r="A470" s="154" t="e">
        <f t="shared" si="97"/>
        <v>#REF!</v>
      </c>
      <c r="B470" s="153" t="s">
        <v>3308</v>
      </c>
      <c r="C470" s="153" t="s">
        <v>3302</v>
      </c>
      <c r="D470" s="153" t="s">
        <v>3303</v>
      </c>
      <c r="E470" s="153" t="s">
        <v>3126</v>
      </c>
      <c r="F470" s="153" t="s">
        <v>3309</v>
      </c>
      <c r="G470" s="153" t="s">
        <v>3310</v>
      </c>
      <c r="H470" s="153" t="s">
        <v>3311</v>
      </c>
      <c r="I470" s="153" t="s">
        <v>3312</v>
      </c>
      <c r="J470" s="155">
        <v>886112379667</v>
      </c>
      <c r="K470" s="155" t="s">
        <v>761</v>
      </c>
      <c r="L470" s="156">
        <v>163.49</v>
      </c>
      <c r="M470" s="157">
        <v>163.49</v>
      </c>
      <c r="N470" s="156">
        <v>0</v>
      </c>
      <c r="O470" s="157">
        <v>0</v>
      </c>
      <c r="P470" s="158">
        <v>0</v>
      </c>
      <c r="Q470" s="142" t="s">
        <v>3302</v>
      </c>
      <c r="R470" s="159"/>
      <c r="S470" s="146"/>
      <c r="T470" s="153" t="str">
        <f t="shared" si="95"/>
        <v>CE320AD</v>
      </c>
      <c r="U470" s="153" t="str">
        <f t="shared" si="95"/>
        <v>128A</v>
      </c>
      <c r="V470" s="153" t="str">
        <f t="shared" si="88"/>
        <v>GP</v>
      </c>
      <c r="W470" s="153" t="str">
        <f t="shared" si="89"/>
        <v>HP 128A originele zwarte LaserJet tonercartridge, 2-pack</v>
      </c>
      <c r="X470" s="153" t="str">
        <f t="shared" si="90"/>
        <v>HP LJ Pro CM1415/CP1525 Printier Series</v>
      </c>
      <c r="Y470" s="155">
        <f t="shared" si="96"/>
        <v>886112379667</v>
      </c>
      <c r="Z470" s="155" t="str">
        <f t="shared" si="96"/>
        <v/>
      </c>
      <c r="AA470" s="156">
        <f t="shared" si="92"/>
        <v>163.49</v>
      </c>
      <c r="AB470" s="157">
        <f t="shared" si="93"/>
        <v>163.49</v>
      </c>
      <c r="AC470" s="158">
        <f t="shared" si="94"/>
        <v>0</v>
      </c>
      <c r="AE470" s="90" t="s">
        <v>819</v>
      </c>
      <c r="AF470" s="90" t="s">
        <v>819</v>
      </c>
      <c r="AG470" s="160" t="s">
        <v>807</v>
      </c>
      <c r="AH470" s="90" t="s">
        <v>820</v>
      </c>
      <c r="AI470" s="90" t="s">
        <v>819</v>
      </c>
      <c r="AJ470" s="81"/>
      <c r="AK470" s="89"/>
    </row>
    <row r="471" spans="1:37" ht="14.25" customHeight="1">
      <c r="A471" s="154" t="e">
        <f t="shared" si="97"/>
        <v>#REF!</v>
      </c>
      <c r="B471" s="153" t="s">
        <v>3313</v>
      </c>
      <c r="C471" s="153" t="s">
        <v>3302</v>
      </c>
      <c r="D471" s="153" t="s">
        <v>3303</v>
      </c>
      <c r="E471" s="153" t="s">
        <v>3126</v>
      </c>
      <c r="F471" s="153" t="s">
        <v>3314</v>
      </c>
      <c r="G471" s="153" t="s">
        <v>3315</v>
      </c>
      <c r="H471" s="153" t="s">
        <v>3316</v>
      </c>
      <c r="I471" s="153" t="s">
        <v>3307</v>
      </c>
      <c r="J471" s="155">
        <v>884420854517</v>
      </c>
      <c r="K471" s="155" t="s">
        <v>761</v>
      </c>
      <c r="L471" s="156">
        <v>86.49</v>
      </c>
      <c r="M471" s="157">
        <v>86.49</v>
      </c>
      <c r="N471" s="156">
        <v>0</v>
      </c>
      <c r="O471" s="157">
        <v>0</v>
      </c>
      <c r="P471" s="158">
        <v>0</v>
      </c>
      <c r="Q471" s="142" t="s">
        <v>3302</v>
      </c>
      <c r="R471" s="159"/>
      <c r="S471" s="146"/>
      <c r="T471" s="153" t="str">
        <f t="shared" si="95"/>
        <v>CE321A</v>
      </c>
      <c r="U471" s="153" t="str">
        <f t="shared" si="95"/>
        <v>128A</v>
      </c>
      <c r="V471" s="153" t="str">
        <f t="shared" si="88"/>
        <v>GP</v>
      </c>
      <c r="W471" s="153" t="str">
        <f t="shared" si="89"/>
        <v>HP 128A originele cyaan LaserJet tonercartridge</v>
      </c>
      <c r="X471" s="153" t="str">
        <f t="shared" si="90"/>
        <v>HP LaserJet Pro CP1525 / CM1415 Color Printer</v>
      </c>
      <c r="Y471" s="155">
        <f t="shared" si="96"/>
        <v>884420854517</v>
      </c>
      <c r="Z471" s="155" t="str">
        <f t="shared" si="96"/>
        <v/>
      </c>
      <c r="AA471" s="156">
        <f t="shared" si="92"/>
        <v>86.49</v>
      </c>
      <c r="AB471" s="157">
        <f t="shared" si="93"/>
        <v>86.49</v>
      </c>
      <c r="AC471" s="158">
        <f t="shared" si="94"/>
        <v>0</v>
      </c>
      <c r="AE471" s="90" t="s">
        <v>819</v>
      </c>
      <c r="AF471" s="90" t="s">
        <v>819</v>
      </c>
      <c r="AG471" s="160" t="s">
        <v>807</v>
      </c>
      <c r="AH471" s="90" t="s">
        <v>820</v>
      </c>
      <c r="AI471" s="90" t="s">
        <v>819</v>
      </c>
      <c r="AJ471" s="81"/>
      <c r="AK471" s="89"/>
    </row>
    <row r="472" spans="1:37" ht="14.25" customHeight="1">
      <c r="A472" s="154" t="e">
        <f t="shared" si="97"/>
        <v>#REF!</v>
      </c>
      <c r="B472" s="153" t="s">
        <v>3317</v>
      </c>
      <c r="C472" s="153" t="s">
        <v>3302</v>
      </c>
      <c r="D472" s="153" t="s">
        <v>3303</v>
      </c>
      <c r="E472" s="153" t="s">
        <v>3126</v>
      </c>
      <c r="F472" s="153" t="s">
        <v>3318</v>
      </c>
      <c r="G472" s="153" t="s">
        <v>3319</v>
      </c>
      <c r="H472" s="153" t="s">
        <v>3320</v>
      </c>
      <c r="I472" s="153" t="s">
        <v>3307</v>
      </c>
      <c r="J472" s="155">
        <v>884420854524</v>
      </c>
      <c r="K472" s="155" t="s">
        <v>761</v>
      </c>
      <c r="L472" s="156">
        <v>86.49</v>
      </c>
      <c r="M472" s="157">
        <v>86.49</v>
      </c>
      <c r="N472" s="156">
        <v>0</v>
      </c>
      <c r="O472" s="157">
        <v>0</v>
      </c>
      <c r="P472" s="158">
        <v>0</v>
      </c>
      <c r="Q472" s="142" t="s">
        <v>3302</v>
      </c>
      <c r="R472" s="159"/>
      <c r="S472" s="146"/>
      <c r="T472" s="153" t="str">
        <f t="shared" si="95"/>
        <v>CE322A</v>
      </c>
      <c r="U472" s="153" t="str">
        <f t="shared" si="95"/>
        <v>128A</v>
      </c>
      <c r="V472" s="153" t="str">
        <f t="shared" si="88"/>
        <v>GP</v>
      </c>
      <c r="W472" s="153" t="str">
        <f t="shared" si="89"/>
        <v>HP 128A originele gele LaserJet tonercartridge</v>
      </c>
      <c r="X472" s="153" t="str">
        <f t="shared" si="90"/>
        <v>HP LaserJet Pro CP1525 / CM1415 Color Printer</v>
      </c>
      <c r="Y472" s="155">
        <f t="shared" si="96"/>
        <v>884420854524</v>
      </c>
      <c r="Z472" s="155" t="str">
        <f t="shared" si="96"/>
        <v/>
      </c>
      <c r="AA472" s="156">
        <f t="shared" si="92"/>
        <v>86.49</v>
      </c>
      <c r="AB472" s="157">
        <f t="shared" si="93"/>
        <v>86.49</v>
      </c>
      <c r="AC472" s="158">
        <f t="shared" si="94"/>
        <v>0</v>
      </c>
      <c r="AE472" s="90" t="s">
        <v>819</v>
      </c>
      <c r="AF472" s="90" t="s">
        <v>819</v>
      </c>
      <c r="AG472" s="160" t="s">
        <v>807</v>
      </c>
      <c r="AH472" s="90" t="s">
        <v>820</v>
      </c>
      <c r="AI472" s="90" t="s">
        <v>819</v>
      </c>
      <c r="AJ472" s="81"/>
      <c r="AK472" s="89"/>
    </row>
    <row r="473" spans="1:37" ht="14.25" customHeight="1">
      <c r="A473" s="154" t="e">
        <f t="shared" si="97"/>
        <v>#REF!</v>
      </c>
      <c r="B473" s="153" t="s">
        <v>3321</v>
      </c>
      <c r="C473" s="153" t="s">
        <v>3302</v>
      </c>
      <c r="D473" s="153" t="s">
        <v>3303</v>
      </c>
      <c r="E473" s="153" t="s">
        <v>3126</v>
      </c>
      <c r="F473" s="153" t="s">
        <v>3322</v>
      </c>
      <c r="G473" s="153" t="s">
        <v>3323</v>
      </c>
      <c r="H473" s="153" t="s">
        <v>3324</v>
      </c>
      <c r="I473" s="153" t="s">
        <v>3307</v>
      </c>
      <c r="J473" s="155">
        <v>884420854531</v>
      </c>
      <c r="K473" s="155" t="s">
        <v>761</v>
      </c>
      <c r="L473" s="156">
        <v>86.49</v>
      </c>
      <c r="M473" s="157">
        <v>86.49</v>
      </c>
      <c r="N473" s="156">
        <v>0</v>
      </c>
      <c r="O473" s="157">
        <v>0</v>
      </c>
      <c r="P473" s="158">
        <v>0</v>
      </c>
      <c r="Q473" s="142" t="s">
        <v>3302</v>
      </c>
      <c r="R473" s="159"/>
      <c r="S473" s="146"/>
      <c r="T473" s="153" t="str">
        <f t="shared" si="95"/>
        <v>CE323A</v>
      </c>
      <c r="U473" s="153" t="str">
        <f t="shared" si="95"/>
        <v>128A</v>
      </c>
      <c r="V473" s="153" t="str">
        <f t="shared" si="88"/>
        <v>GP</v>
      </c>
      <c r="W473" s="153" t="str">
        <f t="shared" si="89"/>
        <v>HP 128A originele magenta LaserJet tonercartridge</v>
      </c>
      <c r="X473" s="153" t="str">
        <f t="shared" si="90"/>
        <v>HP LaserJet Pro CP1525 / CM1415 Color Printer</v>
      </c>
      <c r="Y473" s="155">
        <f t="shared" si="96"/>
        <v>884420854531</v>
      </c>
      <c r="Z473" s="155" t="str">
        <f t="shared" si="96"/>
        <v/>
      </c>
      <c r="AA473" s="156">
        <f t="shared" si="92"/>
        <v>86.49</v>
      </c>
      <c r="AB473" s="157">
        <f t="shared" si="93"/>
        <v>86.49</v>
      </c>
      <c r="AC473" s="158">
        <f t="shared" si="94"/>
        <v>0</v>
      </c>
      <c r="AE473" s="90" t="s">
        <v>819</v>
      </c>
      <c r="AF473" s="90" t="s">
        <v>819</v>
      </c>
      <c r="AG473" s="160" t="s">
        <v>807</v>
      </c>
      <c r="AH473" s="90" t="s">
        <v>820</v>
      </c>
      <c r="AI473" s="90" t="s">
        <v>819</v>
      </c>
      <c r="AJ473" s="81"/>
      <c r="AK473" s="89"/>
    </row>
    <row r="474" spans="1:37" ht="14.25" customHeight="1">
      <c r="A474" s="154" t="e">
        <f t="shared" si="97"/>
        <v>#REF!</v>
      </c>
      <c r="B474" s="153" t="s">
        <v>3325</v>
      </c>
      <c r="C474" s="153" t="s">
        <v>3302</v>
      </c>
      <c r="D474" s="153" t="s">
        <v>3303</v>
      </c>
      <c r="E474" s="153" t="s">
        <v>3126</v>
      </c>
      <c r="F474" s="153" t="s">
        <v>3326</v>
      </c>
      <c r="G474" s="153" t="s">
        <v>3327</v>
      </c>
      <c r="H474" s="153" t="s">
        <v>3328</v>
      </c>
      <c r="I474" s="153" t="s">
        <v>3329</v>
      </c>
      <c r="J474" s="155">
        <v>887111403018</v>
      </c>
      <c r="K474" s="155" t="s">
        <v>761</v>
      </c>
      <c r="L474" s="156">
        <v>233.49</v>
      </c>
      <c r="M474" s="157">
        <v>233.49</v>
      </c>
      <c r="N474" s="156">
        <v>0</v>
      </c>
      <c r="O474" s="157">
        <v>0</v>
      </c>
      <c r="P474" s="158">
        <v>0</v>
      </c>
      <c r="Q474" s="142" t="s">
        <v>3302</v>
      </c>
      <c r="R474" s="159"/>
      <c r="S474" s="146"/>
      <c r="T474" s="153" t="str">
        <f t="shared" si="95"/>
        <v>CF371AM</v>
      </c>
      <c r="U474" s="153" t="str">
        <f t="shared" si="95"/>
        <v>128A</v>
      </c>
      <c r="V474" s="153" t="str">
        <f t="shared" si="88"/>
        <v>GP</v>
      </c>
      <c r="W474" s="153" t="str">
        <f t="shared" si="89"/>
        <v>HP 128A originele cyaan/magenta/gele LaserJet tonercartridge, 3-pack</v>
      </c>
      <c r="X474" s="153" t="str">
        <f t="shared" si="90"/>
        <v>HP LaserJet Pro CP1525/ CM 1415 printer supplies</v>
      </c>
      <c r="Y474" s="155">
        <f t="shared" si="96"/>
        <v>887111403018</v>
      </c>
      <c r="Z474" s="155" t="str">
        <f t="shared" si="96"/>
        <v/>
      </c>
      <c r="AA474" s="156">
        <f t="shared" si="92"/>
        <v>233.49</v>
      </c>
      <c r="AB474" s="157">
        <f t="shared" si="93"/>
        <v>233.49</v>
      </c>
      <c r="AC474" s="158">
        <f t="shared" si="94"/>
        <v>0</v>
      </c>
      <c r="AE474" s="90" t="s">
        <v>819</v>
      </c>
      <c r="AF474" s="90" t="s">
        <v>819</v>
      </c>
      <c r="AG474" s="160" t="s">
        <v>807</v>
      </c>
      <c r="AH474" s="90" t="s">
        <v>820</v>
      </c>
      <c r="AI474" s="90" t="s">
        <v>819</v>
      </c>
      <c r="AJ474" s="81"/>
      <c r="AK474" s="89"/>
    </row>
    <row r="475" spans="1:37" ht="14.25" customHeight="1">
      <c r="A475" s="154" t="e">
        <f t="shared" si="97"/>
        <v>#REF!</v>
      </c>
      <c r="B475" s="153" t="s">
        <v>3330</v>
      </c>
      <c r="C475" s="153" t="s">
        <v>3331</v>
      </c>
      <c r="D475" s="153" t="s">
        <v>3332</v>
      </c>
      <c r="E475" s="153" t="s">
        <v>3126</v>
      </c>
      <c r="F475" s="153" t="s">
        <v>3333</v>
      </c>
      <c r="G475" s="153" t="s">
        <v>3334</v>
      </c>
      <c r="H475" s="153" t="s">
        <v>3335</v>
      </c>
      <c r="I475" s="153" t="s">
        <v>3336</v>
      </c>
      <c r="J475" s="155">
        <v>886112939281</v>
      </c>
      <c r="K475" s="155" t="s">
        <v>761</v>
      </c>
      <c r="L475" s="156">
        <v>72.489999999999995</v>
      </c>
      <c r="M475" s="157">
        <v>72.489999999999995</v>
      </c>
      <c r="N475" s="156">
        <v>0</v>
      </c>
      <c r="O475" s="157">
        <v>0</v>
      </c>
      <c r="P475" s="158">
        <v>0</v>
      </c>
      <c r="Q475" s="146" t="s">
        <v>3331</v>
      </c>
      <c r="R475" s="159"/>
      <c r="S475" s="146"/>
      <c r="T475" s="153" t="str">
        <f t="shared" si="95"/>
        <v>CF350A</v>
      </c>
      <c r="U475" s="153" t="str">
        <f t="shared" si="95"/>
        <v>130A</v>
      </c>
      <c r="V475" s="153" t="str">
        <f t="shared" si="88"/>
        <v>GP</v>
      </c>
      <c r="W475" s="153" t="str">
        <f t="shared" si="89"/>
        <v>HP 130A originele zwarte LaserJet tonercartridge</v>
      </c>
      <c r="X475" s="153" t="str">
        <f t="shared" si="90"/>
        <v>HP Color LaserJet Pro MFP M176n/177 fw Printer Series</v>
      </c>
      <c r="Y475" s="155">
        <f t="shared" si="96"/>
        <v>886112939281</v>
      </c>
      <c r="Z475" s="155" t="str">
        <f t="shared" si="96"/>
        <v/>
      </c>
      <c r="AA475" s="156">
        <f t="shared" si="92"/>
        <v>72.489999999999995</v>
      </c>
      <c r="AB475" s="157">
        <f t="shared" si="93"/>
        <v>72.489999999999995</v>
      </c>
      <c r="AC475" s="158">
        <f t="shared" si="94"/>
        <v>0</v>
      </c>
      <c r="AE475" s="90" t="s">
        <v>819</v>
      </c>
      <c r="AF475" s="90" t="s">
        <v>819</v>
      </c>
      <c r="AG475" s="160" t="s">
        <v>807</v>
      </c>
      <c r="AH475" s="90" t="s">
        <v>820</v>
      </c>
      <c r="AI475" s="90" t="s">
        <v>819</v>
      </c>
      <c r="AJ475" s="81"/>
      <c r="AK475" s="89"/>
    </row>
    <row r="476" spans="1:37" ht="14.25" customHeight="1">
      <c r="A476" s="154" t="e">
        <f t="shared" si="97"/>
        <v>#REF!</v>
      </c>
      <c r="B476" s="153" t="s">
        <v>3337</v>
      </c>
      <c r="C476" s="153" t="s">
        <v>3331</v>
      </c>
      <c r="D476" s="153" t="s">
        <v>3332</v>
      </c>
      <c r="E476" s="153" t="s">
        <v>3126</v>
      </c>
      <c r="F476" s="153" t="s">
        <v>3338</v>
      </c>
      <c r="G476" s="153" t="s">
        <v>3339</v>
      </c>
      <c r="H476" s="153" t="s">
        <v>3340</v>
      </c>
      <c r="I476" s="153" t="s">
        <v>3336</v>
      </c>
      <c r="J476" s="155">
        <v>886112939298</v>
      </c>
      <c r="K476" s="155" t="s">
        <v>761</v>
      </c>
      <c r="L476" s="156">
        <v>74.489999999999995</v>
      </c>
      <c r="M476" s="157">
        <v>74.489999999999995</v>
      </c>
      <c r="N476" s="156">
        <v>0</v>
      </c>
      <c r="O476" s="157">
        <v>0</v>
      </c>
      <c r="P476" s="158">
        <v>0</v>
      </c>
      <c r="Q476" s="146" t="s">
        <v>3331</v>
      </c>
      <c r="R476" s="159"/>
      <c r="S476" s="146"/>
      <c r="T476" s="153" t="str">
        <f t="shared" si="95"/>
        <v>CF351A</v>
      </c>
      <c r="U476" s="153" t="str">
        <f t="shared" si="95"/>
        <v>130A</v>
      </c>
      <c r="V476" s="153" t="str">
        <f t="shared" si="88"/>
        <v>GP</v>
      </c>
      <c r="W476" s="153" t="str">
        <f t="shared" si="89"/>
        <v>HP 130A originele cyaan LaserJet tonercartridge</v>
      </c>
      <c r="X476" s="153" t="str">
        <f t="shared" si="90"/>
        <v>HP Color LaserJet Pro MFP M176n/177 fw Printer Series</v>
      </c>
      <c r="Y476" s="155">
        <f t="shared" si="96"/>
        <v>886112939298</v>
      </c>
      <c r="Z476" s="155" t="str">
        <f t="shared" si="96"/>
        <v/>
      </c>
      <c r="AA476" s="156">
        <f t="shared" si="92"/>
        <v>74.489999999999995</v>
      </c>
      <c r="AB476" s="157">
        <f t="shared" si="93"/>
        <v>74.489999999999995</v>
      </c>
      <c r="AC476" s="158">
        <f t="shared" si="94"/>
        <v>0</v>
      </c>
      <c r="AE476" s="90" t="s">
        <v>819</v>
      </c>
      <c r="AF476" s="90" t="s">
        <v>819</v>
      </c>
      <c r="AG476" s="160" t="s">
        <v>807</v>
      </c>
      <c r="AH476" s="90" t="s">
        <v>820</v>
      </c>
      <c r="AI476" s="90" t="s">
        <v>819</v>
      </c>
      <c r="AJ476" s="81"/>
      <c r="AK476" s="89"/>
    </row>
    <row r="477" spans="1:37" ht="14.25" customHeight="1">
      <c r="A477" s="154" t="e">
        <f t="shared" si="97"/>
        <v>#REF!</v>
      </c>
      <c r="B477" s="153" t="s">
        <v>3341</v>
      </c>
      <c r="C477" s="153" t="s">
        <v>3331</v>
      </c>
      <c r="D477" s="153" t="s">
        <v>3332</v>
      </c>
      <c r="E477" s="153" t="s">
        <v>3126</v>
      </c>
      <c r="F477" s="153" t="s">
        <v>3342</v>
      </c>
      <c r="G477" s="153" t="s">
        <v>3343</v>
      </c>
      <c r="H477" s="153" t="s">
        <v>3344</v>
      </c>
      <c r="I477" s="153" t="s">
        <v>3336</v>
      </c>
      <c r="J477" s="155">
        <v>886112939304</v>
      </c>
      <c r="K477" s="155" t="s">
        <v>761</v>
      </c>
      <c r="L477" s="156">
        <v>74.489999999999995</v>
      </c>
      <c r="M477" s="157">
        <v>74.489999999999995</v>
      </c>
      <c r="N477" s="156">
        <v>0</v>
      </c>
      <c r="O477" s="157">
        <v>0</v>
      </c>
      <c r="P477" s="158">
        <v>0</v>
      </c>
      <c r="Q477" s="146" t="s">
        <v>3331</v>
      </c>
      <c r="R477" s="159"/>
      <c r="S477" s="146"/>
      <c r="T477" s="153" t="str">
        <f t="shared" si="95"/>
        <v>CF352A</v>
      </c>
      <c r="U477" s="153" t="str">
        <f t="shared" si="95"/>
        <v>130A</v>
      </c>
      <c r="V477" s="153" t="str">
        <f t="shared" si="88"/>
        <v>GP</v>
      </c>
      <c r="W477" s="153" t="str">
        <f t="shared" si="89"/>
        <v>HP 130A originele gele LaserJet tonercartridge</v>
      </c>
      <c r="X477" s="153" t="str">
        <f t="shared" si="90"/>
        <v>HP Color LaserJet Pro MFP M176n/177 fw Printer Series</v>
      </c>
      <c r="Y477" s="155">
        <f t="shared" si="96"/>
        <v>886112939304</v>
      </c>
      <c r="Z477" s="155" t="str">
        <f t="shared" si="96"/>
        <v/>
      </c>
      <c r="AA477" s="156">
        <f t="shared" si="92"/>
        <v>74.489999999999995</v>
      </c>
      <c r="AB477" s="157">
        <f t="shared" si="93"/>
        <v>74.489999999999995</v>
      </c>
      <c r="AC477" s="158">
        <f t="shared" si="94"/>
        <v>0</v>
      </c>
      <c r="AE477" s="90" t="s">
        <v>819</v>
      </c>
      <c r="AF477" s="90" t="s">
        <v>819</v>
      </c>
      <c r="AG477" s="160" t="s">
        <v>807</v>
      </c>
      <c r="AH477" s="90" t="s">
        <v>820</v>
      </c>
      <c r="AI477" s="90" t="s">
        <v>819</v>
      </c>
      <c r="AJ477" s="81"/>
      <c r="AK477" s="89"/>
    </row>
    <row r="478" spans="1:37" ht="14.25" customHeight="1">
      <c r="A478" s="154" t="e">
        <f t="shared" si="97"/>
        <v>#REF!</v>
      </c>
      <c r="B478" s="153" t="s">
        <v>3345</v>
      </c>
      <c r="C478" s="153" t="s">
        <v>3331</v>
      </c>
      <c r="D478" s="153" t="s">
        <v>3332</v>
      </c>
      <c r="E478" s="153" t="s">
        <v>3126</v>
      </c>
      <c r="F478" s="153" t="s">
        <v>3346</v>
      </c>
      <c r="G478" s="153" t="s">
        <v>3347</v>
      </c>
      <c r="H478" s="153" t="s">
        <v>3348</v>
      </c>
      <c r="I478" s="153" t="s">
        <v>3336</v>
      </c>
      <c r="J478" s="155">
        <v>886112939311</v>
      </c>
      <c r="K478" s="155" t="s">
        <v>761</v>
      </c>
      <c r="L478" s="156">
        <v>74.489999999999995</v>
      </c>
      <c r="M478" s="157">
        <v>74.489999999999995</v>
      </c>
      <c r="N478" s="156">
        <v>0</v>
      </c>
      <c r="O478" s="157">
        <v>0</v>
      </c>
      <c r="P478" s="158">
        <v>0</v>
      </c>
      <c r="Q478" s="146" t="s">
        <v>3331</v>
      </c>
      <c r="R478" s="159"/>
      <c r="S478" s="146"/>
      <c r="T478" s="153" t="str">
        <f t="shared" si="95"/>
        <v>CF353A</v>
      </c>
      <c r="U478" s="153" t="str">
        <f t="shared" si="95"/>
        <v>130A</v>
      </c>
      <c r="V478" s="153" t="str">
        <f t="shared" si="88"/>
        <v>GP</v>
      </c>
      <c r="W478" s="153" t="str">
        <f t="shared" si="89"/>
        <v>HP 130A originele magenta LaserJet tonercartridge</v>
      </c>
      <c r="X478" s="153" t="str">
        <f t="shared" si="90"/>
        <v>HP Color LaserJet Pro MFP M176n/177 fw Printer Series</v>
      </c>
      <c r="Y478" s="155">
        <f t="shared" si="96"/>
        <v>886112939311</v>
      </c>
      <c r="Z478" s="155" t="str">
        <f t="shared" si="96"/>
        <v/>
      </c>
      <c r="AA478" s="156">
        <f t="shared" si="92"/>
        <v>74.489999999999995</v>
      </c>
      <c r="AB478" s="157">
        <f t="shared" si="93"/>
        <v>74.489999999999995</v>
      </c>
      <c r="AC478" s="158">
        <f t="shared" si="94"/>
        <v>0</v>
      </c>
      <c r="AE478" s="90" t="s">
        <v>819</v>
      </c>
      <c r="AF478" s="90" t="s">
        <v>819</v>
      </c>
      <c r="AG478" s="160" t="s">
        <v>807</v>
      </c>
      <c r="AH478" s="90" t="s">
        <v>820</v>
      </c>
      <c r="AI478" s="90" t="s">
        <v>819</v>
      </c>
      <c r="AJ478" s="81"/>
      <c r="AK478" s="89"/>
    </row>
    <row r="479" spans="1:37" ht="14.25" customHeight="1">
      <c r="A479" s="154" t="e">
        <f t="shared" si="97"/>
        <v>#REF!</v>
      </c>
      <c r="B479" s="153" t="s">
        <v>3349</v>
      </c>
      <c r="C479" s="153" t="s">
        <v>3350</v>
      </c>
      <c r="D479" s="153" t="s">
        <v>3351</v>
      </c>
      <c r="E479" s="153" t="s">
        <v>3126</v>
      </c>
      <c r="F479" s="153" t="s">
        <v>3352</v>
      </c>
      <c r="G479" s="153" t="s">
        <v>3353</v>
      </c>
      <c r="H479" s="153" t="s">
        <v>3354</v>
      </c>
      <c r="I479" s="153" t="s">
        <v>3355</v>
      </c>
      <c r="J479" s="155">
        <v>886111334957</v>
      </c>
      <c r="K479" s="155" t="s">
        <v>761</v>
      </c>
      <c r="L479" s="156">
        <v>87.49</v>
      </c>
      <c r="M479" s="157">
        <v>87.49</v>
      </c>
      <c r="N479" s="156">
        <v>0</v>
      </c>
      <c r="O479" s="157">
        <v>0</v>
      </c>
      <c r="P479" s="158">
        <v>0</v>
      </c>
      <c r="Q479" s="146" t="s">
        <v>3350</v>
      </c>
      <c r="R479" s="159"/>
      <c r="S479" s="146"/>
      <c r="T479" s="153" t="str">
        <f t="shared" si="95"/>
        <v>CF210A</v>
      </c>
      <c r="U479" s="153" t="str">
        <f t="shared" si="95"/>
        <v>131A</v>
      </c>
      <c r="V479" s="153" t="str">
        <f t="shared" si="88"/>
        <v>GP</v>
      </c>
      <c r="W479" s="153" t="str">
        <f t="shared" si="89"/>
        <v>HP 131A originele zwarte LaserJet tonercartridge</v>
      </c>
      <c r="X479" s="153" t="str">
        <f t="shared" si="90"/>
        <v>HP Laserjet Pro 200 Color M251/Color MFP M276 series</v>
      </c>
      <c r="Y479" s="155">
        <f t="shared" si="96"/>
        <v>886111334957</v>
      </c>
      <c r="Z479" s="155" t="str">
        <f t="shared" si="96"/>
        <v/>
      </c>
      <c r="AA479" s="156">
        <f t="shared" si="92"/>
        <v>87.49</v>
      </c>
      <c r="AB479" s="157">
        <f t="shared" si="93"/>
        <v>87.49</v>
      </c>
      <c r="AC479" s="158">
        <f t="shared" si="94"/>
        <v>0</v>
      </c>
      <c r="AE479" s="90" t="s">
        <v>819</v>
      </c>
      <c r="AF479" s="90" t="s">
        <v>819</v>
      </c>
      <c r="AG479" s="160" t="s">
        <v>807</v>
      </c>
      <c r="AH479" s="90" t="s">
        <v>820</v>
      </c>
      <c r="AI479" s="90" t="s">
        <v>819</v>
      </c>
      <c r="AJ479" s="81"/>
      <c r="AK479" s="89"/>
    </row>
    <row r="480" spans="1:37" ht="14.25" customHeight="1">
      <c r="A480" s="154" t="e">
        <f t="shared" si="97"/>
        <v>#REF!</v>
      </c>
      <c r="B480" s="153" t="s">
        <v>3356</v>
      </c>
      <c r="C480" s="153" t="s">
        <v>3357</v>
      </c>
      <c r="D480" s="153" t="s">
        <v>3351</v>
      </c>
      <c r="E480" s="153" t="s">
        <v>3126</v>
      </c>
      <c r="F480" s="153" t="s">
        <v>3358</v>
      </c>
      <c r="G480" s="153" t="s">
        <v>3359</v>
      </c>
      <c r="H480" s="153" t="s">
        <v>3360</v>
      </c>
      <c r="I480" s="153" t="s">
        <v>3355</v>
      </c>
      <c r="J480" s="155">
        <v>886111334964</v>
      </c>
      <c r="K480" s="155" t="s">
        <v>761</v>
      </c>
      <c r="L480" s="156">
        <v>110.99</v>
      </c>
      <c r="M480" s="157">
        <v>110.99</v>
      </c>
      <c r="N480" s="156">
        <v>0</v>
      </c>
      <c r="O480" s="157">
        <v>0</v>
      </c>
      <c r="P480" s="158">
        <v>0</v>
      </c>
      <c r="Q480" s="146" t="s">
        <v>3357</v>
      </c>
      <c r="R480" s="159"/>
      <c r="S480" s="146"/>
      <c r="T480" s="153" t="str">
        <f t="shared" si="95"/>
        <v>CF210X</v>
      </c>
      <c r="U480" s="153" t="str">
        <f t="shared" si="95"/>
        <v>131X</v>
      </c>
      <c r="V480" s="153" t="str">
        <f t="shared" si="88"/>
        <v>GP</v>
      </c>
      <c r="W480" s="153" t="str">
        <f t="shared" si="89"/>
        <v>HP 131X originele high-capacity zwarte LaserJet tonercartridge</v>
      </c>
      <c r="X480" s="153" t="str">
        <f t="shared" si="90"/>
        <v>HP Laserjet Pro 200 Color M251/Color MFP M276 series</v>
      </c>
      <c r="Y480" s="155">
        <f t="shared" si="96"/>
        <v>886111334964</v>
      </c>
      <c r="Z480" s="155" t="str">
        <f t="shared" si="96"/>
        <v/>
      </c>
      <c r="AA480" s="156">
        <f t="shared" si="92"/>
        <v>110.99</v>
      </c>
      <c r="AB480" s="157">
        <f t="shared" si="93"/>
        <v>110.99</v>
      </c>
      <c r="AC480" s="158">
        <f t="shared" si="94"/>
        <v>0</v>
      </c>
      <c r="AE480" s="90" t="s">
        <v>819</v>
      </c>
      <c r="AF480" s="90" t="s">
        <v>819</v>
      </c>
      <c r="AG480" s="160" t="s">
        <v>807</v>
      </c>
      <c r="AH480" s="90" t="s">
        <v>820</v>
      </c>
      <c r="AI480" s="90" t="s">
        <v>819</v>
      </c>
      <c r="AJ480" s="81"/>
      <c r="AK480" s="89"/>
    </row>
    <row r="481" spans="1:37" ht="14.25" customHeight="1">
      <c r="A481" s="154" t="e">
        <f t="shared" si="97"/>
        <v>#REF!</v>
      </c>
      <c r="B481" s="153" t="s">
        <v>3361</v>
      </c>
      <c r="C481" s="153" t="s">
        <v>3357</v>
      </c>
      <c r="D481" s="153" t="s">
        <v>3351</v>
      </c>
      <c r="E481" s="153" t="s">
        <v>3126</v>
      </c>
      <c r="F481" s="153" t="s">
        <v>3362</v>
      </c>
      <c r="G481" s="153" t="s">
        <v>3363</v>
      </c>
      <c r="H481" s="153" t="s">
        <v>3364</v>
      </c>
      <c r="I481" s="153" t="s">
        <v>3365</v>
      </c>
      <c r="J481" s="155">
        <v>888182055878</v>
      </c>
      <c r="K481" s="155" t="s">
        <v>761</v>
      </c>
      <c r="L481" s="156">
        <v>199.99</v>
      </c>
      <c r="M481" s="157">
        <v>199.99</v>
      </c>
      <c r="N481" s="156">
        <v>0</v>
      </c>
      <c r="O481" s="157">
        <v>0</v>
      </c>
      <c r="P481" s="158">
        <v>0</v>
      </c>
      <c r="Q481" s="146" t="s">
        <v>3357</v>
      </c>
      <c r="R481" s="159"/>
      <c r="S481" s="146"/>
      <c r="T481" s="153" t="str">
        <f t="shared" si="95"/>
        <v>CF210XD</v>
      </c>
      <c r="U481" s="153" t="str">
        <f t="shared" si="95"/>
        <v>131X</v>
      </c>
      <c r="V481" s="153" t="str">
        <f t="shared" si="88"/>
        <v>GP</v>
      </c>
      <c r="W481" s="153" t="str">
        <f t="shared" si="89"/>
        <v>HP 131X originele high-capacity zwarte LaserJet tonercartridges, 2-pack</v>
      </c>
      <c r="X481" s="153" t="str">
        <f t="shared" si="90"/>
        <v>HP LJ Pro 200 Color M251/MFP M276</v>
      </c>
      <c r="Y481" s="155">
        <f t="shared" si="96"/>
        <v>888182055878</v>
      </c>
      <c r="Z481" s="155" t="str">
        <f t="shared" si="96"/>
        <v/>
      </c>
      <c r="AA481" s="156">
        <f t="shared" si="92"/>
        <v>199.99</v>
      </c>
      <c r="AB481" s="157">
        <f t="shared" si="93"/>
        <v>199.99</v>
      </c>
      <c r="AC481" s="158">
        <f t="shared" si="94"/>
        <v>0</v>
      </c>
      <c r="AE481" s="90" t="s">
        <v>819</v>
      </c>
      <c r="AF481" s="90" t="s">
        <v>819</v>
      </c>
      <c r="AG481" s="160" t="s">
        <v>807</v>
      </c>
      <c r="AH481" s="90" t="s">
        <v>820</v>
      </c>
      <c r="AI481" s="90" t="s">
        <v>819</v>
      </c>
      <c r="AJ481" s="81"/>
      <c r="AK481" s="89"/>
    </row>
    <row r="482" spans="1:37" ht="14.25" customHeight="1">
      <c r="A482" s="154" t="e">
        <f t="shared" si="97"/>
        <v>#REF!</v>
      </c>
      <c r="B482" s="153" t="s">
        <v>3366</v>
      </c>
      <c r="C482" s="153" t="s">
        <v>3350</v>
      </c>
      <c r="D482" s="153" t="s">
        <v>3351</v>
      </c>
      <c r="E482" s="153" t="s">
        <v>3126</v>
      </c>
      <c r="F482" s="153" t="s">
        <v>3367</v>
      </c>
      <c r="G482" s="153" t="s">
        <v>3368</v>
      </c>
      <c r="H482" s="153" t="s">
        <v>3369</v>
      </c>
      <c r="I482" s="153" t="s">
        <v>3355</v>
      </c>
      <c r="J482" s="155">
        <v>886111334971</v>
      </c>
      <c r="K482" s="155" t="s">
        <v>761</v>
      </c>
      <c r="L482" s="156">
        <v>109.49</v>
      </c>
      <c r="M482" s="157">
        <v>109.49</v>
      </c>
      <c r="N482" s="156">
        <v>0</v>
      </c>
      <c r="O482" s="157">
        <v>0</v>
      </c>
      <c r="P482" s="158">
        <v>0</v>
      </c>
      <c r="Q482" s="142" t="s">
        <v>3350</v>
      </c>
      <c r="R482" s="159"/>
      <c r="S482" s="146"/>
      <c r="T482" s="153" t="str">
        <f t="shared" si="95"/>
        <v>CF211A</v>
      </c>
      <c r="U482" s="153" t="str">
        <f t="shared" si="95"/>
        <v>131A</v>
      </c>
      <c r="V482" s="153" t="str">
        <f t="shared" si="88"/>
        <v>GP</v>
      </c>
      <c r="W482" s="153" t="str">
        <f t="shared" si="89"/>
        <v>HP 131A originele cyaan LaserJet tonercartridge</v>
      </c>
      <c r="X482" s="153" t="str">
        <f t="shared" si="90"/>
        <v>HP Laserjet Pro 200 Color M251/Color MFP M276 series</v>
      </c>
      <c r="Y482" s="155">
        <f t="shared" si="96"/>
        <v>886111334971</v>
      </c>
      <c r="Z482" s="155" t="str">
        <f t="shared" si="96"/>
        <v/>
      </c>
      <c r="AA482" s="156">
        <f t="shared" si="92"/>
        <v>109.49</v>
      </c>
      <c r="AB482" s="157">
        <f t="shared" si="93"/>
        <v>109.49</v>
      </c>
      <c r="AC482" s="158">
        <f t="shared" si="94"/>
        <v>0</v>
      </c>
      <c r="AE482" s="90" t="s">
        <v>819</v>
      </c>
      <c r="AF482" s="90" t="s">
        <v>819</v>
      </c>
      <c r="AG482" s="160" t="s">
        <v>807</v>
      </c>
      <c r="AH482" s="90" t="s">
        <v>820</v>
      </c>
      <c r="AI482" s="90" t="s">
        <v>819</v>
      </c>
      <c r="AJ482" s="81"/>
      <c r="AK482" s="89"/>
    </row>
    <row r="483" spans="1:37" ht="14.25" customHeight="1">
      <c r="A483" s="154" t="e">
        <f t="shared" si="97"/>
        <v>#REF!</v>
      </c>
      <c r="B483" s="153" t="s">
        <v>3370</v>
      </c>
      <c r="C483" s="153" t="s">
        <v>3350</v>
      </c>
      <c r="D483" s="153" t="s">
        <v>3351</v>
      </c>
      <c r="E483" s="153" t="s">
        <v>3126</v>
      </c>
      <c r="F483" s="153" t="s">
        <v>3371</v>
      </c>
      <c r="G483" s="153" t="s">
        <v>3372</v>
      </c>
      <c r="H483" s="153" t="s">
        <v>3373</v>
      </c>
      <c r="I483" s="153" t="s">
        <v>3355</v>
      </c>
      <c r="J483" s="155">
        <v>886111334988</v>
      </c>
      <c r="K483" s="155" t="s">
        <v>761</v>
      </c>
      <c r="L483" s="156">
        <v>109.49</v>
      </c>
      <c r="M483" s="157">
        <v>109.49</v>
      </c>
      <c r="N483" s="156">
        <v>0</v>
      </c>
      <c r="O483" s="157">
        <v>0</v>
      </c>
      <c r="P483" s="158">
        <v>0</v>
      </c>
      <c r="Q483" s="142" t="s">
        <v>3350</v>
      </c>
      <c r="R483" s="159"/>
      <c r="S483" s="146"/>
      <c r="T483" s="153" t="str">
        <f t="shared" si="95"/>
        <v>CF212A</v>
      </c>
      <c r="U483" s="153" t="str">
        <f t="shared" si="95"/>
        <v>131A</v>
      </c>
      <c r="V483" s="153" t="str">
        <f t="shared" si="88"/>
        <v>GP</v>
      </c>
      <c r="W483" s="153" t="str">
        <f t="shared" si="89"/>
        <v>HP 131A originele gele LaserJet tonercartridge</v>
      </c>
      <c r="X483" s="153" t="str">
        <f t="shared" si="90"/>
        <v>HP Laserjet Pro 200 Color M251/Color MFP M276 series</v>
      </c>
      <c r="Y483" s="155">
        <f t="shared" si="96"/>
        <v>886111334988</v>
      </c>
      <c r="Z483" s="155" t="str">
        <f t="shared" si="96"/>
        <v/>
      </c>
      <c r="AA483" s="156">
        <f t="shared" si="92"/>
        <v>109.49</v>
      </c>
      <c r="AB483" s="157">
        <f t="shared" si="93"/>
        <v>109.49</v>
      </c>
      <c r="AC483" s="158">
        <f t="shared" si="94"/>
        <v>0</v>
      </c>
      <c r="AE483" s="90" t="s">
        <v>819</v>
      </c>
      <c r="AF483" s="90" t="s">
        <v>819</v>
      </c>
      <c r="AG483" s="160" t="s">
        <v>807</v>
      </c>
      <c r="AH483" s="90" t="s">
        <v>820</v>
      </c>
      <c r="AI483" s="90" t="s">
        <v>819</v>
      </c>
      <c r="AJ483" s="81"/>
      <c r="AK483" s="89"/>
    </row>
    <row r="484" spans="1:37" ht="14.25" customHeight="1">
      <c r="A484" s="154" t="e">
        <f t="shared" si="97"/>
        <v>#REF!</v>
      </c>
      <c r="B484" s="153" t="s">
        <v>3374</v>
      </c>
      <c r="C484" s="153" t="s">
        <v>3350</v>
      </c>
      <c r="D484" s="153" t="s">
        <v>3351</v>
      </c>
      <c r="E484" s="153" t="s">
        <v>3126</v>
      </c>
      <c r="F484" s="153" t="s">
        <v>3375</v>
      </c>
      <c r="G484" s="153" t="s">
        <v>3376</v>
      </c>
      <c r="H484" s="153" t="s">
        <v>3377</v>
      </c>
      <c r="I484" s="153" t="s">
        <v>3355</v>
      </c>
      <c r="J484" s="155">
        <v>886111334995</v>
      </c>
      <c r="K484" s="155" t="s">
        <v>761</v>
      </c>
      <c r="L484" s="156">
        <v>109.49</v>
      </c>
      <c r="M484" s="157">
        <v>109.49</v>
      </c>
      <c r="N484" s="156">
        <v>0</v>
      </c>
      <c r="O484" s="157">
        <v>0</v>
      </c>
      <c r="P484" s="158">
        <v>0</v>
      </c>
      <c r="Q484" s="142" t="s">
        <v>3350</v>
      </c>
      <c r="R484" s="159"/>
      <c r="S484" s="146"/>
      <c r="T484" s="153" t="str">
        <f t="shared" si="95"/>
        <v>CF213A</v>
      </c>
      <c r="U484" s="153" t="str">
        <f t="shared" si="95"/>
        <v>131A</v>
      </c>
      <c r="V484" s="153" t="str">
        <f t="shared" si="88"/>
        <v>GP</v>
      </c>
      <c r="W484" s="153" t="str">
        <f t="shared" si="89"/>
        <v>HP 131A originele magenta LaserJet tonercartridge</v>
      </c>
      <c r="X484" s="153" t="str">
        <f t="shared" si="90"/>
        <v>HP Laserjet Pro 200 Color M251/Color MFP M276 series</v>
      </c>
      <c r="Y484" s="155">
        <f t="shared" si="96"/>
        <v>886111334995</v>
      </c>
      <c r="Z484" s="155" t="str">
        <f t="shared" si="96"/>
        <v/>
      </c>
      <c r="AA484" s="156">
        <f t="shared" si="92"/>
        <v>109.49</v>
      </c>
      <c r="AB484" s="157">
        <f t="shared" si="93"/>
        <v>109.49</v>
      </c>
      <c r="AC484" s="158">
        <f t="shared" si="94"/>
        <v>0</v>
      </c>
      <c r="AE484" s="90" t="s">
        <v>819</v>
      </c>
      <c r="AF484" s="90" t="s">
        <v>819</v>
      </c>
      <c r="AG484" s="160" t="s">
        <v>807</v>
      </c>
      <c r="AH484" s="90" t="s">
        <v>820</v>
      </c>
      <c r="AI484" s="90" t="s">
        <v>819</v>
      </c>
      <c r="AJ484" s="81"/>
      <c r="AK484" s="89"/>
    </row>
    <row r="485" spans="1:37" ht="14.25" customHeight="1">
      <c r="A485" s="154" t="e">
        <f t="shared" si="97"/>
        <v>#REF!</v>
      </c>
      <c r="B485" s="153" t="s">
        <v>3378</v>
      </c>
      <c r="C485" s="153" t="s">
        <v>3357</v>
      </c>
      <c r="D485" s="153" t="s">
        <v>3351</v>
      </c>
      <c r="E485" s="153" t="s">
        <v>3126</v>
      </c>
      <c r="F485" s="153" t="s">
        <v>3379</v>
      </c>
      <c r="G485" s="153" t="s">
        <v>3380</v>
      </c>
      <c r="H485" s="153" t="s">
        <v>3381</v>
      </c>
      <c r="I485" s="153" t="s">
        <v>3365</v>
      </c>
      <c r="J485" s="155">
        <v>888182055885</v>
      </c>
      <c r="K485" s="155" t="s">
        <v>761</v>
      </c>
      <c r="L485" s="156">
        <v>295.99</v>
      </c>
      <c r="M485" s="157">
        <v>295.99</v>
      </c>
      <c r="N485" s="156">
        <v>0</v>
      </c>
      <c r="O485" s="157">
        <v>0</v>
      </c>
      <c r="P485" s="158">
        <v>0</v>
      </c>
      <c r="Q485" s="142" t="s">
        <v>3357</v>
      </c>
      <c r="R485" s="159"/>
      <c r="S485" s="146"/>
      <c r="T485" s="153" t="str">
        <f t="shared" si="95"/>
        <v>U0SL1AM</v>
      </c>
      <c r="U485" s="153" t="str">
        <f t="shared" si="95"/>
        <v>131X</v>
      </c>
      <c r="V485" s="153" t="str">
        <f t="shared" si="88"/>
        <v>GP</v>
      </c>
      <c r="W485" s="153" t="str">
        <f t="shared" si="89"/>
        <v>HP 131A originele cyaan/magenta/gele LaserJet tonercartridges, 3-pack</v>
      </c>
      <c r="X485" s="153" t="str">
        <f t="shared" si="90"/>
        <v>HP LJ Pro 200 Color M251/MFP M276</v>
      </c>
      <c r="Y485" s="155">
        <f t="shared" si="96"/>
        <v>888182055885</v>
      </c>
      <c r="Z485" s="155" t="str">
        <f t="shared" si="96"/>
        <v/>
      </c>
      <c r="AA485" s="156">
        <f t="shared" si="92"/>
        <v>295.99</v>
      </c>
      <c r="AB485" s="157">
        <f t="shared" si="93"/>
        <v>295.99</v>
      </c>
      <c r="AC485" s="158">
        <f t="shared" si="94"/>
        <v>0</v>
      </c>
      <c r="AE485" s="90" t="s">
        <v>819</v>
      </c>
      <c r="AF485" s="90" t="s">
        <v>819</v>
      </c>
      <c r="AG485" s="160" t="s">
        <v>807</v>
      </c>
      <c r="AH485" s="90" t="s">
        <v>820</v>
      </c>
      <c r="AI485" s="90" t="s">
        <v>819</v>
      </c>
      <c r="AJ485" s="81"/>
      <c r="AK485" s="89"/>
    </row>
    <row r="486" spans="1:37" ht="14.25" customHeight="1">
      <c r="A486" s="154" t="e">
        <f t="shared" si="97"/>
        <v>#REF!</v>
      </c>
      <c r="B486" s="153" t="s">
        <v>3382</v>
      </c>
      <c r="C486" s="153" t="s">
        <v>3383</v>
      </c>
      <c r="D486" s="153" t="s">
        <v>3384</v>
      </c>
      <c r="E486" s="153" t="s">
        <v>3126</v>
      </c>
      <c r="F486" s="153" t="s">
        <v>3385</v>
      </c>
      <c r="G486" s="153" t="s">
        <v>3386</v>
      </c>
      <c r="H486" s="153" t="s">
        <v>3387</v>
      </c>
      <c r="I486" s="153" t="s">
        <v>3388</v>
      </c>
      <c r="J486" s="155">
        <v>888793237946</v>
      </c>
      <c r="K486" s="155" t="s">
        <v>761</v>
      </c>
      <c r="L486" s="156">
        <v>85.49</v>
      </c>
      <c r="M486" s="157">
        <v>85.49</v>
      </c>
      <c r="N486" s="156">
        <v>0</v>
      </c>
      <c r="O486" s="157">
        <v>0</v>
      </c>
      <c r="P486" s="158">
        <v>0</v>
      </c>
      <c r="Q486" s="142" t="s">
        <v>3383</v>
      </c>
      <c r="R486" s="159"/>
      <c r="S486" s="146"/>
      <c r="T486" s="153" t="str">
        <f t="shared" si="95"/>
        <v>CF400A</v>
      </c>
      <c r="U486" s="153" t="str">
        <f t="shared" si="95"/>
        <v>201A</v>
      </c>
      <c r="V486" s="153" t="str">
        <f t="shared" si="88"/>
        <v>GP</v>
      </c>
      <c r="W486" s="153" t="str">
        <f t="shared" si="89"/>
        <v>HP 201A originele zwarte LaserJet tonercartridge</v>
      </c>
      <c r="X486" s="153" t="str">
        <f t="shared" si="90"/>
        <v>HP Color LaserJet Pro MFP M277/M252</v>
      </c>
      <c r="Y486" s="155">
        <f t="shared" si="96"/>
        <v>888793237946</v>
      </c>
      <c r="Z486" s="155" t="str">
        <f t="shared" si="96"/>
        <v/>
      </c>
      <c r="AA486" s="156">
        <f t="shared" si="92"/>
        <v>85.49</v>
      </c>
      <c r="AB486" s="157">
        <f t="shared" si="93"/>
        <v>85.49</v>
      </c>
      <c r="AC486" s="158">
        <f t="shared" si="94"/>
        <v>0</v>
      </c>
      <c r="AE486" s="90" t="s">
        <v>819</v>
      </c>
      <c r="AF486" s="90" t="s">
        <v>819</v>
      </c>
      <c r="AG486" s="160" t="s">
        <v>807</v>
      </c>
      <c r="AH486" s="90" t="s">
        <v>820</v>
      </c>
      <c r="AI486" s="90" t="s">
        <v>819</v>
      </c>
      <c r="AJ486" s="81"/>
      <c r="AK486" s="89"/>
    </row>
    <row r="487" spans="1:37" ht="14.25" customHeight="1">
      <c r="A487" s="154" t="e">
        <f t="shared" si="97"/>
        <v>#REF!</v>
      </c>
      <c r="B487" s="153" t="s">
        <v>3389</v>
      </c>
      <c r="C487" s="153" t="s">
        <v>3390</v>
      </c>
      <c r="D487" s="153" t="s">
        <v>3384</v>
      </c>
      <c r="E487" s="153" t="s">
        <v>3126</v>
      </c>
      <c r="F487" s="153" t="s">
        <v>3391</v>
      </c>
      <c r="G487" s="153" t="s">
        <v>3392</v>
      </c>
      <c r="H487" s="153" t="s">
        <v>3393</v>
      </c>
      <c r="I487" s="153" t="s">
        <v>3388</v>
      </c>
      <c r="J487" s="155">
        <v>888793237984</v>
      </c>
      <c r="K487" s="155" t="s">
        <v>761</v>
      </c>
      <c r="L487" s="156">
        <v>114.49</v>
      </c>
      <c r="M487" s="157">
        <v>114.49</v>
      </c>
      <c r="N487" s="156">
        <v>0</v>
      </c>
      <c r="O487" s="157">
        <v>0</v>
      </c>
      <c r="P487" s="158">
        <v>0</v>
      </c>
      <c r="Q487" s="142" t="s">
        <v>3390</v>
      </c>
      <c r="R487" s="159"/>
      <c r="S487" s="146"/>
      <c r="T487" s="153" t="str">
        <f t="shared" si="95"/>
        <v>CF400X</v>
      </c>
      <c r="U487" s="153" t="str">
        <f t="shared" si="95"/>
        <v>201X</v>
      </c>
      <c r="V487" s="153" t="str">
        <f t="shared" si="88"/>
        <v>GP</v>
      </c>
      <c r="W487" s="153" t="str">
        <f t="shared" si="89"/>
        <v>HP 201X originele high-capacity zwarte LaserJet tonercartridge</v>
      </c>
      <c r="X487" s="153" t="str">
        <f t="shared" si="90"/>
        <v>HP Color LaserJet Pro MFP M277/M252</v>
      </c>
      <c r="Y487" s="155">
        <f t="shared" si="96"/>
        <v>888793237984</v>
      </c>
      <c r="Z487" s="155" t="str">
        <f t="shared" si="96"/>
        <v/>
      </c>
      <c r="AA487" s="156">
        <f t="shared" si="92"/>
        <v>114.49</v>
      </c>
      <c r="AB487" s="157">
        <f t="shared" si="93"/>
        <v>114.49</v>
      </c>
      <c r="AC487" s="158">
        <f t="shared" si="94"/>
        <v>0</v>
      </c>
      <c r="AE487" s="90" t="s">
        <v>819</v>
      </c>
      <c r="AF487" s="90" t="s">
        <v>819</v>
      </c>
      <c r="AG487" s="160" t="s">
        <v>807</v>
      </c>
      <c r="AH487" s="90" t="s">
        <v>820</v>
      </c>
      <c r="AI487" s="90" t="s">
        <v>819</v>
      </c>
      <c r="AJ487" s="81"/>
      <c r="AK487" s="89"/>
    </row>
    <row r="488" spans="1:37" ht="14.25" customHeight="1">
      <c r="A488" s="154" t="e">
        <f t="shared" si="97"/>
        <v>#REF!</v>
      </c>
      <c r="B488" s="153" t="s">
        <v>3394</v>
      </c>
      <c r="C488" s="153" t="s">
        <v>3383</v>
      </c>
      <c r="D488" s="153" t="s">
        <v>3384</v>
      </c>
      <c r="E488" s="153" t="s">
        <v>3126</v>
      </c>
      <c r="F488" s="153" t="s">
        <v>3395</v>
      </c>
      <c r="G488" s="153" t="s">
        <v>3396</v>
      </c>
      <c r="H488" s="153" t="s">
        <v>3397</v>
      </c>
      <c r="I488" s="153" t="s">
        <v>3388</v>
      </c>
      <c r="J488" s="155">
        <v>888793237953</v>
      </c>
      <c r="K488" s="155" t="s">
        <v>761</v>
      </c>
      <c r="L488" s="156">
        <v>100.49</v>
      </c>
      <c r="M488" s="157">
        <v>100.49</v>
      </c>
      <c r="N488" s="156">
        <v>0</v>
      </c>
      <c r="O488" s="157">
        <v>0</v>
      </c>
      <c r="P488" s="158">
        <v>0</v>
      </c>
      <c r="Q488" s="142" t="s">
        <v>3383</v>
      </c>
      <c r="R488" s="159"/>
      <c r="S488" s="146"/>
      <c r="T488" s="153" t="str">
        <f t="shared" si="95"/>
        <v>CF401A</v>
      </c>
      <c r="U488" s="153" t="str">
        <f t="shared" si="95"/>
        <v>201A</v>
      </c>
      <c r="V488" s="153" t="str">
        <f t="shared" si="88"/>
        <v>GP</v>
      </c>
      <c r="W488" s="153" t="str">
        <f t="shared" si="89"/>
        <v>HP 201A originele cyaan LaserJet tonercartridge</v>
      </c>
      <c r="X488" s="153" t="str">
        <f t="shared" si="90"/>
        <v>HP Color LaserJet Pro MFP M277/M252</v>
      </c>
      <c r="Y488" s="155">
        <f t="shared" si="96"/>
        <v>888793237953</v>
      </c>
      <c r="Z488" s="155" t="str">
        <f t="shared" si="96"/>
        <v/>
      </c>
      <c r="AA488" s="156">
        <f t="shared" si="92"/>
        <v>100.49</v>
      </c>
      <c r="AB488" s="157">
        <f t="shared" si="93"/>
        <v>100.49</v>
      </c>
      <c r="AC488" s="158">
        <f t="shared" si="94"/>
        <v>0</v>
      </c>
      <c r="AE488" s="90" t="s">
        <v>819</v>
      </c>
      <c r="AF488" s="90" t="s">
        <v>819</v>
      </c>
      <c r="AG488" s="160" t="s">
        <v>807</v>
      </c>
      <c r="AH488" s="90" t="s">
        <v>820</v>
      </c>
      <c r="AI488" s="90" t="s">
        <v>819</v>
      </c>
      <c r="AJ488" s="81"/>
      <c r="AK488" s="89"/>
    </row>
    <row r="489" spans="1:37" ht="14.25" customHeight="1">
      <c r="A489" s="154" t="e">
        <f t="shared" si="97"/>
        <v>#REF!</v>
      </c>
      <c r="B489" s="153" t="s">
        <v>3398</v>
      </c>
      <c r="C489" s="153" t="s">
        <v>3390</v>
      </c>
      <c r="D489" s="153" t="s">
        <v>3384</v>
      </c>
      <c r="E489" s="153" t="s">
        <v>3126</v>
      </c>
      <c r="F489" s="153" t="s">
        <v>3399</v>
      </c>
      <c r="G489" s="153" t="s">
        <v>3400</v>
      </c>
      <c r="H489" s="153" t="s">
        <v>3401</v>
      </c>
      <c r="I489" s="153" t="s">
        <v>3388</v>
      </c>
      <c r="J489" s="155">
        <v>888793237991</v>
      </c>
      <c r="K489" s="155" t="s">
        <v>761</v>
      </c>
      <c r="L489" s="156">
        <v>126.99</v>
      </c>
      <c r="M489" s="157">
        <v>126.99</v>
      </c>
      <c r="N489" s="156">
        <v>0</v>
      </c>
      <c r="O489" s="157">
        <v>0</v>
      </c>
      <c r="P489" s="158">
        <v>0</v>
      </c>
      <c r="Q489" s="142" t="s">
        <v>3390</v>
      </c>
      <c r="R489" s="159"/>
      <c r="S489" s="146"/>
      <c r="T489" s="153" t="str">
        <f t="shared" si="95"/>
        <v>CF401X</v>
      </c>
      <c r="U489" s="153" t="str">
        <f t="shared" si="95"/>
        <v>201X</v>
      </c>
      <c r="V489" s="153" t="str">
        <f t="shared" si="88"/>
        <v>GP</v>
      </c>
      <c r="W489" s="153" t="str">
        <f t="shared" si="89"/>
        <v>HP 201X originele high-capacity cyaan LaserJet tonercartridge</v>
      </c>
      <c r="X489" s="153" t="str">
        <f t="shared" si="90"/>
        <v>HP Color LaserJet Pro MFP M277/M252</v>
      </c>
      <c r="Y489" s="155">
        <f t="shared" si="96"/>
        <v>888793237991</v>
      </c>
      <c r="Z489" s="155" t="str">
        <f t="shared" si="96"/>
        <v/>
      </c>
      <c r="AA489" s="156">
        <f t="shared" si="92"/>
        <v>126.99</v>
      </c>
      <c r="AB489" s="157">
        <f t="shared" si="93"/>
        <v>126.99</v>
      </c>
      <c r="AC489" s="158">
        <f t="shared" si="94"/>
        <v>0</v>
      </c>
      <c r="AE489" s="90" t="s">
        <v>819</v>
      </c>
      <c r="AF489" s="90" t="s">
        <v>819</v>
      </c>
      <c r="AG489" s="160" t="s">
        <v>807</v>
      </c>
      <c r="AH489" s="90" t="s">
        <v>820</v>
      </c>
      <c r="AI489" s="90" t="s">
        <v>819</v>
      </c>
      <c r="AJ489" s="81"/>
      <c r="AK489" s="89"/>
    </row>
    <row r="490" spans="1:37" ht="14.25" customHeight="1">
      <c r="A490" s="154" t="e">
        <f t="shared" si="97"/>
        <v>#REF!</v>
      </c>
      <c r="B490" s="153" t="s">
        <v>3402</v>
      </c>
      <c r="C490" s="153" t="s">
        <v>3383</v>
      </c>
      <c r="D490" s="153" t="s">
        <v>3384</v>
      </c>
      <c r="E490" s="153" t="s">
        <v>3126</v>
      </c>
      <c r="F490" s="153" t="s">
        <v>3403</v>
      </c>
      <c r="G490" s="153" t="s">
        <v>3404</v>
      </c>
      <c r="H490" s="153" t="s">
        <v>3405</v>
      </c>
      <c r="I490" s="153" t="s">
        <v>3388</v>
      </c>
      <c r="J490" s="155">
        <v>888793237960</v>
      </c>
      <c r="K490" s="155" t="s">
        <v>761</v>
      </c>
      <c r="L490" s="156">
        <v>100.49</v>
      </c>
      <c r="M490" s="157">
        <v>100.49</v>
      </c>
      <c r="N490" s="156">
        <v>0</v>
      </c>
      <c r="O490" s="157">
        <v>0</v>
      </c>
      <c r="P490" s="158">
        <v>0</v>
      </c>
      <c r="Q490" s="142" t="s">
        <v>3383</v>
      </c>
      <c r="R490" s="159"/>
      <c r="S490" s="146"/>
      <c r="T490" s="153" t="str">
        <f t="shared" si="95"/>
        <v>CF402A</v>
      </c>
      <c r="U490" s="153" t="str">
        <f t="shared" si="95"/>
        <v>201A</v>
      </c>
      <c r="V490" s="153" t="str">
        <f t="shared" si="88"/>
        <v>GP</v>
      </c>
      <c r="W490" s="153" t="str">
        <f t="shared" si="89"/>
        <v>HP 201A originele gele LaserJet tonercartridge</v>
      </c>
      <c r="X490" s="153" t="str">
        <f t="shared" si="90"/>
        <v>HP Color LaserJet Pro MFP M277/M252</v>
      </c>
      <c r="Y490" s="155">
        <f t="shared" si="96"/>
        <v>888793237960</v>
      </c>
      <c r="Z490" s="155" t="str">
        <f t="shared" si="96"/>
        <v/>
      </c>
      <c r="AA490" s="156">
        <f t="shared" si="92"/>
        <v>100.49</v>
      </c>
      <c r="AB490" s="157">
        <f t="shared" si="93"/>
        <v>100.49</v>
      </c>
      <c r="AC490" s="158">
        <f t="shared" si="94"/>
        <v>0</v>
      </c>
      <c r="AE490" s="90" t="s">
        <v>819</v>
      </c>
      <c r="AF490" s="90" t="s">
        <v>819</v>
      </c>
      <c r="AG490" s="160" t="s">
        <v>807</v>
      </c>
      <c r="AH490" s="90" t="s">
        <v>820</v>
      </c>
      <c r="AI490" s="90" t="s">
        <v>819</v>
      </c>
      <c r="AJ490" s="81"/>
      <c r="AK490" s="89"/>
    </row>
    <row r="491" spans="1:37" ht="14.25" customHeight="1">
      <c r="A491" s="154" t="e">
        <f t="shared" si="97"/>
        <v>#REF!</v>
      </c>
      <c r="B491" s="169" t="s">
        <v>3406</v>
      </c>
      <c r="C491" s="153" t="s">
        <v>3390</v>
      </c>
      <c r="D491" s="153" t="s">
        <v>3384</v>
      </c>
      <c r="E491" s="153" t="s">
        <v>3126</v>
      </c>
      <c r="F491" s="153" t="s">
        <v>3407</v>
      </c>
      <c r="G491" s="153" t="s">
        <v>3408</v>
      </c>
      <c r="H491" s="153" t="s">
        <v>3409</v>
      </c>
      <c r="I491" s="153" t="s">
        <v>3388</v>
      </c>
      <c r="J491" s="155">
        <v>888793238004</v>
      </c>
      <c r="K491" s="155" t="s">
        <v>761</v>
      </c>
      <c r="L491" s="156">
        <v>126.99</v>
      </c>
      <c r="M491" s="157">
        <v>126.99</v>
      </c>
      <c r="N491" s="156">
        <v>0</v>
      </c>
      <c r="O491" s="157">
        <v>0</v>
      </c>
      <c r="P491" s="158">
        <v>0</v>
      </c>
      <c r="Q491" s="142" t="s">
        <v>3390</v>
      </c>
      <c r="R491" s="159"/>
      <c r="S491" s="146"/>
      <c r="T491" s="153" t="str">
        <f t="shared" si="95"/>
        <v>CF402X</v>
      </c>
      <c r="U491" s="153" t="str">
        <f t="shared" si="95"/>
        <v>201X</v>
      </c>
      <c r="V491" s="153" t="str">
        <f t="shared" si="88"/>
        <v>GP</v>
      </c>
      <c r="W491" s="153" t="str">
        <f t="shared" si="89"/>
        <v>HP 201X originele high-capacity gele LaserJet tonercartridge</v>
      </c>
      <c r="X491" s="153" t="str">
        <f t="shared" si="90"/>
        <v>HP Color LaserJet Pro MFP M277/M252</v>
      </c>
      <c r="Y491" s="155">
        <f t="shared" si="96"/>
        <v>888793238004</v>
      </c>
      <c r="Z491" s="155" t="str">
        <f t="shared" si="96"/>
        <v/>
      </c>
      <c r="AA491" s="156">
        <f t="shared" si="92"/>
        <v>126.99</v>
      </c>
      <c r="AB491" s="157">
        <f t="shared" si="93"/>
        <v>126.99</v>
      </c>
      <c r="AC491" s="158">
        <f t="shared" si="94"/>
        <v>0</v>
      </c>
      <c r="AE491" s="90" t="s">
        <v>819</v>
      </c>
      <c r="AF491" s="90" t="s">
        <v>819</v>
      </c>
      <c r="AG491" s="160" t="s">
        <v>807</v>
      </c>
      <c r="AH491" s="90" t="s">
        <v>820</v>
      </c>
      <c r="AI491" s="90" t="s">
        <v>819</v>
      </c>
      <c r="AJ491" s="81"/>
      <c r="AK491" s="89"/>
    </row>
    <row r="492" spans="1:37" ht="14.25" customHeight="1">
      <c r="A492" s="154" t="e">
        <f t="shared" si="97"/>
        <v>#REF!</v>
      </c>
      <c r="B492" s="153" t="s">
        <v>3410</v>
      </c>
      <c r="C492" s="153" t="s">
        <v>3383</v>
      </c>
      <c r="D492" s="153" t="s">
        <v>3384</v>
      </c>
      <c r="E492" s="153" t="s">
        <v>3126</v>
      </c>
      <c r="F492" s="153" t="s">
        <v>3411</v>
      </c>
      <c r="G492" s="153" t="s">
        <v>3412</v>
      </c>
      <c r="H492" s="153" t="s">
        <v>3413</v>
      </c>
      <c r="I492" s="153" t="s">
        <v>3388</v>
      </c>
      <c r="J492" s="155">
        <v>888793237977</v>
      </c>
      <c r="K492" s="155" t="s">
        <v>761</v>
      </c>
      <c r="L492" s="156">
        <v>100.49</v>
      </c>
      <c r="M492" s="157">
        <v>100.49</v>
      </c>
      <c r="N492" s="156">
        <v>0</v>
      </c>
      <c r="O492" s="157">
        <v>0</v>
      </c>
      <c r="P492" s="158">
        <v>0</v>
      </c>
      <c r="Q492" s="142" t="s">
        <v>3383</v>
      </c>
      <c r="R492" s="159"/>
      <c r="S492" s="146"/>
      <c r="T492" s="153" t="str">
        <f t="shared" si="95"/>
        <v>CF403A</v>
      </c>
      <c r="U492" s="153" t="str">
        <f t="shared" si="95"/>
        <v>201A</v>
      </c>
      <c r="V492" s="153" t="str">
        <f t="shared" si="88"/>
        <v>GP</v>
      </c>
      <c r="W492" s="153" t="str">
        <f t="shared" si="89"/>
        <v>HP 201A originele magenta LaserJet tonercartridge</v>
      </c>
      <c r="X492" s="153" t="str">
        <f t="shared" si="90"/>
        <v>HP Color LaserJet Pro MFP M277/M252</v>
      </c>
      <c r="Y492" s="155">
        <f t="shared" si="96"/>
        <v>888793237977</v>
      </c>
      <c r="Z492" s="155" t="str">
        <f t="shared" si="96"/>
        <v/>
      </c>
      <c r="AA492" s="156">
        <f t="shared" si="92"/>
        <v>100.49</v>
      </c>
      <c r="AB492" s="157">
        <f t="shared" si="93"/>
        <v>100.49</v>
      </c>
      <c r="AC492" s="158">
        <f t="shared" si="94"/>
        <v>0</v>
      </c>
      <c r="AE492" s="90" t="s">
        <v>819</v>
      </c>
      <c r="AF492" s="90" t="s">
        <v>819</v>
      </c>
      <c r="AG492" s="160" t="s">
        <v>807</v>
      </c>
      <c r="AH492" s="90" t="s">
        <v>820</v>
      </c>
      <c r="AI492" s="90" t="s">
        <v>819</v>
      </c>
      <c r="AJ492" s="81"/>
      <c r="AK492" s="89"/>
    </row>
    <row r="493" spans="1:37" ht="14.25" customHeight="1">
      <c r="A493" s="154" t="e">
        <f t="shared" si="97"/>
        <v>#REF!</v>
      </c>
      <c r="B493" s="153" t="s">
        <v>3414</v>
      </c>
      <c r="C493" s="153" t="s">
        <v>3390</v>
      </c>
      <c r="D493" s="153" t="s">
        <v>3384</v>
      </c>
      <c r="E493" s="153" t="s">
        <v>3126</v>
      </c>
      <c r="F493" s="153" t="s">
        <v>3415</v>
      </c>
      <c r="G493" s="153" t="s">
        <v>3416</v>
      </c>
      <c r="H493" s="153" t="s">
        <v>3417</v>
      </c>
      <c r="I493" s="153" t="s">
        <v>3388</v>
      </c>
      <c r="J493" s="155">
        <v>888793238011</v>
      </c>
      <c r="K493" s="155" t="s">
        <v>761</v>
      </c>
      <c r="L493" s="156">
        <v>126.99</v>
      </c>
      <c r="M493" s="157">
        <v>126.99</v>
      </c>
      <c r="N493" s="156">
        <v>0</v>
      </c>
      <c r="O493" s="157">
        <v>0</v>
      </c>
      <c r="P493" s="158">
        <v>0</v>
      </c>
      <c r="Q493" s="142" t="s">
        <v>3390</v>
      </c>
      <c r="R493" s="159"/>
      <c r="S493" s="146"/>
      <c r="T493" s="153" t="str">
        <f t="shared" si="95"/>
        <v>CF403X</v>
      </c>
      <c r="U493" s="153" t="str">
        <f t="shared" si="95"/>
        <v>201X</v>
      </c>
      <c r="V493" s="153" t="str">
        <f t="shared" si="88"/>
        <v>GP</v>
      </c>
      <c r="W493" s="153" t="str">
        <f t="shared" si="89"/>
        <v>HP 201X originele high-capacity magenta LaserJet tonercartridge</v>
      </c>
      <c r="X493" s="153" t="str">
        <f t="shared" si="90"/>
        <v>HP Color LaserJet Pro MFP M277/M252</v>
      </c>
      <c r="Y493" s="155">
        <f t="shared" si="96"/>
        <v>888793238011</v>
      </c>
      <c r="Z493" s="155" t="str">
        <f t="shared" si="96"/>
        <v/>
      </c>
      <c r="AA493" s="156">
        <f t="shared" si="92"/>
        <v>126.99</v>
      </c>
      <c r="AB493" s="157">
        <f t="shared" si="93"/>
        <v>126.99</v>
      </c>
      <c r="AC493" s="158">
        <f t="shared" si="94"/>
        <v>0</v>
      </c>
      <c r="AE493" s="90" t="s">
        <v>819</v>
      </c>
      <c r="AF493" s="90" t="s">
        <v>819</v>
      </c>
      <c r="AG493" s="160" t="s">
        <v>807</v>
      </c>
      <c r="AH493" s="90" t="s">
        <v>820</v>
      </c>
      <c r="AI493" s="90" t="s">
        <v>819</v>
      </c>
      <c r="AJ493" s="81"/>
    </row>
    <row r="494" spans="1:37" ht="14.25" customHeight="1">
      <c r="A494" s="154" t="e">
        <f t="shared" si="97"/>
        <v>#REF!</v>
      </c>
      <c r="B494" s="153" t="s">
        <v>3418</v>
      </c>
      <c r="C494" s="153" t="s">
        <v>3419</v>
      </c>
      <c r="D494" s="153" t="s">
        <v>3420</v>
      </c>
      <c r="E494" s="153" t="s">
        <v>3126</v>
      </c>
      <c r="F494" s="153" t="s">
        <v>3421</v>
      </c>
      <c r="G494" s="153" t="s">
        <v>3421</v>
      </c>
      <c r="H494" s="153" t="s">
        <v>3421</v>
      </c>
      <c r="I494" s="153" t="s">
        <v>3422</v>
      </c>
      <c r="J494" s="155">
        <v>808736558136</v>
      </c>
      <c r="K494" s="155" t="s">
        <v>761</v>
      </c>
      <c r="L494" s="156">
        <v>99.99</v>
      </c>
      <c r="M494" s="157">
        <v>99.99</v>
      </c>
      <c r="N494" s="156">
        <v>0</v>
      </c>
      <c r="O494" s="157">
        <v>0</v>
      </c>
      <c r="P494" s="158">
        <v>0</v>
      </c>
      <c r="Q494" s="142" t="s">
        <v>3419</v>
      </c>
      <c r="R494" s="159"/>
      <c r="S494" s="146"/>
      <c r="T494" s="153" t="str">
        <f t="shared" si="95"/>
        <v>Q2612A</v>
      </c>
      <c r="U494" s="153" t="str">
        <f t="shared" si="95"/>
        <v>12A</v>
      </c>
      <c r="V494" s="153" t="str">
        <f t="shared" si="88"/>
        <v>GP</v>
      </c>
      <c r="W494" s="153" t="str">
        <f t="shared" si="89"/>
        <v>HP 12A Black Original LaserJet Toner Cartridge</v>
      </c>
      <c r="X494" s="153" t="str">
        <f t="shared" si="90"/>
        <v>HP LaserJet 1010/1012/1015</v>
      </c>
      <c r="Y494" s="155">
        <f t="shared" si="96"/>
        <v>808736558136</v>
      </c>
      <c r="Z494" s="155" t="str">
        <f t="shared" si="96"/>
        <v/>
      </c>
      <c r="AA494" s="156">
        <f t="shared" si="92"/>
        <v>99.99</v>
      </c>
      <c r="AB494" s="157">
        <f t="shared" si="93"/>
        <v>99.99</v>
      </c>
      <c r="AC494" s="158">
        <f t="shared" si="94"/>
        <v>0</v>
      </c>
      <c r="AE494" s="90" t="s">
        <v>828</v>
      </c>
      <c r="AF494" s="90" t="s">
        <v>819</v>
      </c>
      <c r="AG494" s="160" t="s">
        <v>807</v>
      </c>
      <c r="AH494" s="90" t="s">
        <v>820</v>
      </c>
      <c r="AI494" s="90" t="s">
        <v>819</v>
      </c>
      <c r="AJ494" s="81"/>
      <c r="AK494" s="89"/>
    </row>
    <row r="495" spans="1:37" ht="14.25" customHeight="1">
      <c r="A495" s="154" t="e">
        <f t="shared" si="97"/>
        <v>#REF!</v>
      </c>
      <c r="B495" s="153" t="s">
        <v>3423</v>
      </c>
      <c r="C495" s="153" t="s">
        <v>3424</v>
      </c>
      <c r="D495" s="153" t="s">
        <v>3420</v>
      </c>
      <c r="E495" s="153" t="s">
        <v>3126</v>
      </c>
      <c r="F495" s="153" t="s">
        <v>3425</v>
      </c>
      <c r="G495" s="153" t="s">
        <v>3425</v>
      </c>
      <c r="H495" s="153" t="s">
        <v>3425</v>
      </c>
      <c r="I495" s="153" t="s">
        <v>3426</v>
      </c>
      <c r="J495" s="155">
        <v>882780700253</v>
      </c>
      <c r="K495" s="155" t="s">
        <v>761</v>
      </c>
      <c r="L495" s="156">
        <v>69.989999999999995</v>
      </c>
      <c r="M495" s="157">
        <v>69.989999999999995</v>
      </c>
      <c r="N495" s="156">
        <v>0</v>
      </c>
      <c r="O495" s="157">
        <v>0</v>
      </c>
      <c r="P495" s="158">
        <v>0</v>
      </c>
      <c r="Q495" s="142" t="s">
        <v>3424</v>
      </c>
      <c r="R495" s="159"/>
      <c r="S495" s="146"/>
      <c r="T495" s="153" t="str">
        <f t="shared" si="95"/>
        <v>Q2612L</v>
      </c>
      <c r="U495" s="153" t="str">
        <f t="shared" si="95"/>
        <v>12L</v>
      </c>
      <c r="V495" s="153" t="str">
        <f t="shared" si="88"/>
        <v>GP</v>
      </c>
      <c r="W495" s="153" t="str">
        <f t="shared" si="89"/>
        <v>HP 12L Economy Black Original LaserJet Toner Cartridge</v>
      </c>
      <c r="X495" s="153" t="str">
        <f t="shared" si="90"/>
        <v>HP LaserJet 1010/1012/1015/1018/1020/1022/3015/3020/3030/3050/3052/3055/M1005 MFP/M1319 MFP</v>
      </c>
      <c r="Y495" s="155">
        <f t="shared" si="96"/>
        <v>882780700253</v>
      </c>
      <c r="Z495" s="155" t="str">
        <f t="shared" si="96"/>
        <v/>
      </c>
      <c r="AA495" s="156">
        <f t="shared" si="92"/>
        <v>69.989999999999995</v>
      </c>
      <c r="AB495" s="157">
        <f t="shared" si="93"/>
        <v>69.989999999999995</v>
      </c>
      <c r="AC495" s="158">
        <f t="shared" si="94"/>
        <v>0</v>
      </c>
      <c r="AE495" s="90" t="s">
        <v>819</v>
      </c>
      <c r="AF495" s="90" t="s">
        <v>819</v>
      </c>
      <c r="AG495" s="160" t="s">
        <v>807</v>
      </c>
      <c r="AH495" s="90" t="s">
        <v>820</v>
      </c>
      <c r="AI495" s="90" t="s">
        <v>819</v>
      </c>
      <c r="AJ495" s="81"/>
      <c r="AK495" s="89"/>
    </row>
    <row r="496" spans="1:37" ht="14.25" customHeight="1">
      <c r="A496" s="154" t="e">
        <f t="shared" si="97"/>
        <v>#REF!</v>
      </c>
      <c r="B496" s="153" t="s">
        <v>3427</v>
      </c>
      <c r="C496" s="153" t="s">
        <v>3390</v>
      </c>
      <c r="D496" s="153" t="s">
        <v>3384</v>
      </c>
      <c r="E496" s="153" t="s">
        <v>3126</v>
      </c>
      <c r="F496" s="153" t="s">
        <v>3428</v>
      </c>
      <c r="G496" s="153" t="s">
        <v>3428</v>
      </c>
      <c r="H496" s="153" t="s">
        <v>3428</v>
      </c>
      <c r="I496" s="153" t="s">
        <v>3429</v>
      </c>
      <c r="J496" s="155">
        <v>190780321355</v>
      </c>
      <c r="K496" s="155" t="s">
        <v>761</v>
      </c>
      <c r="L496" s="156">
        <v>205.99</v>
      </c>
      <c r="M496" s="157">
        <v>205.99</v>
      </c>
      <c r="N496" s="156">
        <v>0</v>
      </c>
      <c r="O496" s="157">
        <v>0</v>
      </c>
      <c r="P496" s="158">
        <v>0</v>
      </c>
      <c r="Q496" s="142" t="s">
        <v>3390</v>
      </c>
      <c r="R496" s="159"/>
      <c r="S496" s="146"/>
      <c r="T496" s="153" t="str">
        <f t="shared" si="95"/>
        <v>CF400XD</v>
      </c>
      <c r="U496" s="153" t="str">
        <f t="shared" si="95"/>
        <v>201X</v>
      </c>
      <c r="V496" s="153" t="str">
        <f t="shared" si="88"/>
        <v>GP</v>
      </c>
      <c r="W496" s="153" t="str">
        <f t="shared" si="89"/>
        <v>HP 201X 2-pack High Yield Black Original LaserJet Toner Cartridges (CF400XD)</v>
      </c>
      <c r="X496" s="153" t="str">
        <f t="shared" si="90"/>
        <v>HP Color LaserJet Pro M252/M274/MFP M277</v>
      </c>
      <c r="Y496" s="155">
        <f t="shared" si="96"/>
        <v>190780321355</v>
      </c>
      <c r="Z496" s="155" t="str">
        <f t="shared" si="96"/>
        <v/>
      </c>
      <c r="AA496" s="156">
        <f t="shared" si="92"/>
        <v>205.99</v>
      </c>
      <c r="AB496" s="157">
        <f t="shared" si="93"/>
        <v>205.99</v>
      </c>
      <c r="AC496" s="158">
        <f t="shared" si="94"/>
        <v>0</v>
      </c>
      <c r="AE496" s="90" t="s">
        <v>819</v>
      </c>
      <c r="AF496" s="90" t="s">
        <v>819</v>
      </c>
      <c r="AG496" s="160" t="s">
        <v>807</v>
      </c>
      <c r="AH496" s="90" t="s">
        <v>820</v>
      </c>
      <c r="AI496" s="90" t="s">
        <v>819</v>
      </c>
      <c r="AJ496" s="81"/>
      <c r="AK496" s="89"/>
    </row>
    <row r="497" spans="1:37" ht="14.25" customHeight="1">
      <c r="A497" s="154" t="e">
        <f t="shared" si="97"/>
        <v>#REF!</v>
      </c>
      <c r="B497" s="153" t="s">
        <v>3430</v>
      </c>
      <c r="C497" s="153" t="s">
        <v>3390</v>
      </c>
      <c r="D497" s="153" t="s">
        <v>3384</v>
      </c>
      <c r="E497" s="153" t="s">
        <v>3126</v>
      </c>
      <c r="F497" s="153" t="s">
        <v>3431</v>
      </c>
      <c r="G497" s="153" t="s">
        <v>3431</v>
      </c>
      <c r="H497" s="153" t="s">
        <v>3431</v>
      </c>
      <c r="I497" s="153" t="s">
        <v>3429</v>
      </c>
      <c r="J497" s="155">
        <v>190780321362</v>
      </c>
      <c r="K497" s="155" t="s">
        <v>761</v>
      </c>
      <c r="L497" s="156">
        <v>342.49</v>
      </c>
      <c r="M497" s="157">
        <v>342.49</v>
      </c>
      <c r="N497" s="156">
        <v>0</v>
      </c>
      <c r="O497" s="157">
        <v>0</v>
      </c>
      <c r="P497" s="158">
        <v>0</v>
      </c>
      <c r="Q497" s="142" t="s">
        <v>3390</v>
      </c>
      <c r="R497" s="159"/>
      <c r="S497" s="146"/>
      <c r="T497" s="153" t="str">
        <f t="shared" si="95"/>
        <v>CF253XM</v>
      </c>
      <c r="U497" s="153" t="str">
        <f t="shared" si="95"/>
        <v>201X</v>
      </c>
      <c r="V497" s="153" t="str">
        <f t="shared" si="88"/>
        <v>GP</v>
      </c>
      <c r="W497" s="153" t="str">
        <f t="shared" si="89"/>
        <v>HP 201X 3-pack High Yield Cyan/Magenta/Yellow Original LaserJet Toner Cartridges (CF253XM)</v>
      </c>
      <c r="X497" s="153" t="str">
        <f t="shared" si="90"/>
        <v>HP Color LaserJet Pro M252/M274/MFP M277</v>
      </c>
      <c r="Y497" s="155">
        <f t="shared" si="96"/>
        <v>190780321362</v>
      </c>
      <c r="Z497" s="155" t="str">
        <f t="shared" si="96"/>
        <v/>
      </c>
      <c r="AA497" s="156">
        <f t="shared" si="92"/>
        <v>342.49</v>
      </c>
      <c r="AB497" s="157">
        <f t="shared" si="93"/>
        <v>342.49</v>
      </c>
      <c r="AC497" s="158">
        <f t="shared" si="94"/>
        <v>0</v>
      </c>
      <c r="AE497" s="90" t="s">
        <v>819</v>
      </c>
      <c r="AF497" s="90" t="s">
        <v>819</v>
      </c>
      <c r="AG497" s="160" t="s">
        <v>807</v>
      </c>
      <c r="AH497" s="90" t="s">
        <v>820</v>
      </c>
      <c r="AI497" s="90" t="s">
        <v>819</v>
      </c>
      <c r="AJ497" s="81"/>
      <c r="AK497" s="89"/>
    </row>
    <row r="498" spans="1:37" ht="14.25" customHeight="1">
      <c r="A498" s="154" t="e">
        <f t="shared" si="97"/>
        <v>#REF!</v>
      </c>
      <c r="B498" s="153" t="s">
        <v>3432</v>
      </c>
      <c r="C498" s="153" t="s">
        <v>3212</v>
      </c>
      <c r="D498" s="153" t="s">
        <v>3201</v>
      </c>
      <c r="E498" s="153" t="s">
        <v>3126</v>
      </c>
      <c r="F498" s="153" t="s">
        <v>3433</v>
      </c>
      <c r="G498" s="153" t="s">
        <v>3433</v>
      </c>
      <c r="H498" s="153" t="s">
        <v>3433</v>
      </c>
      <c r="I498" s="153" t="s">
        <v>3434</v>
      </c>
      <c r="J498" s="155">
        <v>190780619230</v>
      </c>
      <c r="K498" s="155" t="s">
        <v>761</v>
      </c>
      <c r="L498" s="156">
        <v>183.99</v>
      </c>
      <c r="M498" s="157">
        <v>183.99</v>
      </c>
      <c r="N498" s="156">
        <v>0</v>
      </c>
      <c r="O498" s="157">
        <v>0</v>
      </c>
      <c r="P498" s="158">
        <v>0</v>
      </c>
      <c r="Q498" s="142" t="s">
        <v>3212</v>
      </c>
      <c r="R498" s="159"/>
      <c r="S498" s="146"/>
      <c r="T498" s="153" t="str">
        <f t="shared" si="95"/>
        <v>CF283XD</v>
      </c>
      <c r="U498" s="153" t="str">
        <f t="shared" si="95"/>
        <v>83X</v>
      </c>
      <c r="V498" s="153" t="str">
        <f t="shared" si="88"/>
        <v>GP</v>
      </c>
      <c r="W498" s="153" t="str">
        <f t="shared" si="89"/>
        <v>HP 83X 2-pack High Yield Black Original LaserJet Toner Cartridges (CF283XD)</v>
      </c>
      <c r="X498" s="153" t="str">
        <f t="shared" si="90"/>
        <v>HP LaserJet Pro M201/MFP M225</v>
      </c>
      <c r="Y498" s="155">
        <f t="shared" si="96"/>
        <v>190780619230</v>
      </c>
      <c r="Z498" s="155" t="str">
        <f t="shared" si="96"/>
        <v/>
      </c>
      <c r="AA498" s="156">
        <f t="shared" si="92"/>
        <v>183.99</v>
      </c>
      <c r="AB498" s="157">
        <f t="shared" si="93"/>
        <v>183.99</v>
      </c>
      <c r="AC498" s="158">
        <f t="shared" si="94"/>
        <v>0</v>
      </c>
      <c r="AE498" s="90" t="s">
        <v>819</v>
      </c>
      <c r="AF498" s="90" t="s">
        <v>819</v>
      </c>
      <c r="AG498" s="160" t="s">
        <v>807</v>
      </c>
      <c r="AH498" s="90" t="s">
        <v>1223</v>
      </c>
      <c r="AI498" s="90" t="s">
        <v>819</v>
      </c>
      <c r="AJ498" s="81"/>
      <c r="AK498" s="89"/>
    </row>
    <row r="501" spans="1:37" ht="14.25" customHeight="1">
      <c r="A501" s="89"/>
      <c r="Q501" s="89"/>
      <c r="R501" s="89"/>
      <c r="S501" s="89"/>
      <c r="AE501" s="81"/>
      <c r="AF501" s="81"/>
      <c r="AG501" s="81"/>
      <c r="AH501" s="81"/>
      <c r="AI501" s="81"/>
      <c r="AJ501" s="81"/>
      <c r="AK501" s="89"/>
    </row>
  </sheetData>
  <sheetProtection formatCells="0" formatColumns="0" formatRows="0" sort="0" autoFilter="0"/>
  <autoFilter ref="A18:AK498"/>
  <mergeCells count="2">
    <mergeCell ref="W14:Z15"/>
    <mergeCell ref="W16:Z16"/>
  </mergeCells>
  <conditionalFormatting sqref="B364:C367 B246 B370:C384 B410:I411 E393:I395 D391:I392 E246:P246 T392:X395 AA458:AB461 L458:P461 T258:W312 B247:C293 T364:W390 B385:I390 T458:W461 T246:W256 Z246:AB246 B472:B482 B484:B493 T84:W100 T19:AC20 B19:P20 B87:C100 E103:P103 T103:AB103 F165:P165 U165:AB165 U198:AB198 Y200:AB244 X199:X244 B245:P245 U244:W244 T245:AB245 AC161:AC181 X161:AB164 B102:C103 D102:P102 T102:AC102 T464:W464 J464:P464 Y464:AB464 T21:W30 X21:AC100 D21:P100 T32:W82 B21:C63 T104:W113 Y105:AB156 X104:X156 AC103:AC156 B105:C142 D105:P156 T115:W156 B295:C313 B315:C362 T314:W362 D247:I384 X246:X390 B396:I404 T399:X409 D405:I409 B466:B470 F466:P494 Y466:AB494 C466:C494 AC464:AC494 Y498:AC498 F498:P498 B498:C498 T412:W447 L247:P447 AA247:AB447 J247:K461 Y247:Z461 AC198:AC461">
    <cfRule type="expression" dxfId="623" priority="623" stopIfTrue="1">
      <formula>$AJ19="header2"</formula>
    </cfRule>
    <cfRule type="expression" dxfId="622" priority="624" stopIfTrue="1">
      <formula>$AJ19="header1"</formula>
    </cfRule>
  </conditionalFormatting>
  <conditionalFormatting sqref="B294:C294">
    <cfRule type="expression" dxfId="621" priority="621" stopIfTrue="1">
      <formula>$AJ294="header2"</formula>
    </cfRule>
    <cfRule type="expression" dxfId="620" priority="622" stopIfTrue="1">
      <formula>$AJ294="header1"</formula>
    </cfRule>
  </conditionalFormatting>
  <conditionalFormatting sqref="B407:C407">
    <cfRule type="expression" dxfId="619" priority="619" stopIfTrue="1">
      <formula>$AJ407="header2"</formula>
    </cfRule>
    <cfRule type="expression" dxfId="618" priority="620" stopIfTrue="1">
      <formula>$AJ407="header1"</formula>
    </cfRule>
  </conditionalFormatting>
  <conditionalFormatting sqref="B314:C314">
    <cfRule type="expression" dxfId="617" priority="617" stopIfTrue="1">
      <formula>$AJ314="header2"</formula>
    </cfRule>
    <cfRule type="expression" dxfId="616" priority="618" stopIfTrue="1">
      <formula>$AJ314="header1"</formula>
    </cfRule>
  </conditionalFormatting>
  <conditionalFormatting sqref="T313:W313">
    <cfRule type="expression" dxfId="615" priority="615" stopIfTrue="1">
      <formula>$AJ313="header2"</formula>
    </cfRule>
    <cfRule type="expression" dxfId="614" priority="616" stopIfTrue="1">
      <formula>$AJ313="header1"</formula>
    </cfRule>
  </conditionalFormatting>
  <conditionalFormatting sqref="T257:W257">
    <cfRule type="expression" dxfId="613" priority="613" stopIfTrue="1">
      <formula>$AJ257="header2"</formula>
    </cfRule>
    <cfRule type="expression" dxfId="612" priority="614" stopIfTrue="1">
      <formula>$AJ257="header1"</formula>
    </cfRule>
  </conditionalFormatting>
  <conditionalFormatting sqref="B363:C363">
    <cfRule type="expression" dxfId="611" priority="611" stopIfTrue="1">
      <formula>$AJ363="header2"</formula>
    </cfRule>
    <cfRule type="expression" dxfId="610" priority="612" stopIfTrue="1">
      <formula>$AJ363="header1"</formula>
    </cfRule>
  </conditionalFormatting>
  <conditionalFormatting sqref="T363:W363">
    <cfRule type="expression" dxfId="609" priority="609" stopIfTrue="1">
      <formula>$AJ363="header2"</formula>
    </cfRule>
    <cfRule type="expression" dxfId="608" priority="610" stopIfTrue="1">
      <formula>$AJ363="header1"</formula>
    </cfRule>
  </conditionalFormatting>
  <conditionalFormatting sqref="B408:C408">
    <cfRule type="expression" dxfId="607" priority="607" stopIfTrue="1">
      <formula>$AJ408="header2"</formula>
    </cfRule>
    <cfRule type="expression" dxfId="606" priority="608" stopIfTrue="1">
      <formula>$AJ408="header1"</formula>
    </cfRule>
  </conditionalFormatting>
  <conditionalFormatting sqref="B409:C409">
    <cfRule type="expression" dxfId="605" priority="605" stopIfTrue="1">
      <formula>$AJ409="header2"</formula>
    </cfRule>
    <cfRule type="expression" dxfId="604" priority="606" stopIfTrue="1">
      <formula>$AJ409="header1"</formula>
    </cfRule>
  </conditionalFormatting>
  <conditionalFormatting sqref="B369:C369">
    <cfRule type="expression" dxfId="603" priority="603" stopIfTrue="1">
      <formula>$AJ369="header2"</formula>
    </cfRule>
    <cfRule type="expression" dxfId="602" priority="604" stopIfTrue="1">
      <formula>$AJ369="header1"</formula>
    </cfRule>
  </conditionalFormatting>
  <conditionalFormatting sqref="B368:C368">
    <cfRule type="expression" dxfId="601" priority="601" stopIfTrue="1">
      <formula>$AJ368="header2"</formula>
    </cfRule>
    <cfRule type="expression" dxfId="600" priority="602" stopIfTrue="1">
      <formula>$AJ368="header1"</formula>
    </cfRule>
  </conditionalFormatting>
  <conditionalFormatting sqref="C246:D246">
    <cfRule type="expression" dxfId="599" priority="599" stopIfTrue="1">
      <formula>$AJ246="header2"</formula>
    </cfRule>
    <cfRule type="expression" dxfId="598" priority="600" stopIfTrue="1">
      <formula>$AJ246="header1"</formula>
    </cfRule>
  </conditionalFormatting>
  <conditionalFormatting sqref="B405:C405">
    <cfRule type="expression" dxfId="597" priority="597" stopIfTrue="1">
      <formula>$AJ405="header2"</formula>
    </cfRule>
    <cfRule type="expression" dxfId="596" priority="598" stopIfTrue="1">
      <formula>$AJ405="header1"</formula>
    </cfRule>
  </conditionalFormatting>
  <conditionalFormatting sqref="B406:C406">
    <cfRule type="expression" dxfId="595" priority="595" stopIfTrue="1">
      <formula>$AJ406="header2"</formula>
    </cfRule>
    <cfRule type="expression" dxfId="594" priority="596" stopIfTrue="1">
      <formula>$AJ406="header1"</formula>
    </cfRule>
  </conditionalFormatting>
  <conditionalFormatting sqref="T410:W411">
    <cfRule type="expression" dxfId="593" priority="593" stopIfTrue="1">
      <formula>$AJ410="header2"</formula>
    </cfRule>
    <cfRule type="expression" dxfId="592" priority="594" stopIfTrue="1">
      <formula>$AJ410="header1"</formula>
    </cfRule>
  </conditionalFormatting>
  <conditionalFormatting sqref="D393:D395">
    <cfRule type="expression" dxfId="591" priority="591" stopIfTrue="1">
      <formula>$AJ393="header2"</formula>
    </cfRule>
    <cfRule type="expression" dxfId="590" priority="592" stopIfTrue="1">
      <formula>$AJ393="header1"</formula>
    </cfRule>
  </conditionalFormatting>
  <conditionalFormatting sqref="B393:C393">
    <cfRule type="expression" dxfId="589" priority="589" stopIfTrue="1">
      <formula>$AJ393="header2"</formula>
    </cfRule>
    <cfRule type="expression" dxfId="588" priority="590" stopIfTrue="1">
      <formula>$AJ393="header1"</formula>
    </cfRule>
  </conditionalFormatting>
  <conditionalFormatting sqref="B394:C394">
    <cfRule type="expression" dxfId="587" priority="587" stopIfTrue="1">
      <formula>$AJ394="header2"</formula>
    </cfRule>
    <cfRule type="expression" dxfId="586" priority="588" stopIfTrue="1">
      <formula>$AJ394="header1"</formula>
    </cfRule>
  </conditionalFormatting>
  <conditionalFormatting sqref="B395:C395">
    <cfRule type="expression" dxfId="585" priority="585" stopIfTrue="1">
      <formula>$AJ395="header2"</formula>
    </cfRule>
    <cfRule type="expression" dxfId="584" priority="586" stopIfTrue="1">
      <formula>$AJ395="header1"</formula>
    </cfRule>
  </conditionalFormatting>
  <conditionalFormatting sqref="T391:W391">
    <cfRule type="expression" dxfId="583" priority="583" stopIfTrue="1">
      <formula>$AJ391="header2"</formula>
    </cfRule>
    <cfRule type="expression" dxfId="582" priority="584" stopIfTrue="1">
      <formula>$AJ391="header1"</formula>
    </cfRule>
  </conditionalFormatting>
  <conditionalFormatting sqref="B391:C391">
    <cfRule type="expression" dxfId="581" priority="581" stopIfTrue="1">
      <formula>$AJ391="header2"</formula>
    </cfRule>
    <cfRule type="expression" dxfId="580" priority="582" stopIfTrue="1">
      <formula>$AJ391="header1"</formula>
    </cfRule>
  </conditionalFormatting>
  <conditionalFormatting sqref="B392:C392">
    <cfRule type="expression" dxfId="579" priority="579" stopIfTrue="1">
      <formula>$AJ392="header2"</formula>
    </cfRule>
    <cfRule type="expression" dxfId="578" priority="580" stopIfTrue="1">
      <formula>$AJ392="header1"</formula>
    </cfRule>
  </conditionalFormatting>
  <conditionalFormatting sqref="T396:W398">
    <cfRule type="expression" dxfId="577" priority="577" stopIfTrue="1">
      <formula>$AJ396="header2"</formula>
    </cfRule>
    <cfRule type="expression" dxfId="576" priority="578" stopIfTrue="1">
      <formula>$AJ396="header1"</formula>
    </cfRule>
  </conditionalFormatting>
  <conditionalFormatting sqref="B416:I416">
    <cfRule type="expression" dxfId="575" priority="575" stopIfTrue="1">
      <formula>$AJ416="header2"</formula>
    </cfRule>
    <cfRule type="expression" dxfId="574" priority="576" stopIfTrue="1">
      <formula>$AJ416="header1"</formula>
    </cfRule>
  </conditionalFormatting>
  <conditionalFormatting sqref="B426:I426">
    <cfRule type="expression" dxfId="573" priority="573" stopIfTrue="1">
      <formula>$AJ426="header2"</formula>
    </cfRule>
    <cfRule type="expression" dxfId="572" priority="574" stopIfTrue="1">
      <formula>$AJ426="header1"</formula>
    </cfRule>
  </conditionalFormatting>
  <conditionalFormatting sqref="B428:I428">
    <cfRule type="expression" dxfId="571" priority="563" stopIfTrue="1">
      <formula>$AJ428="header2"</formula>
    </cfRule>
    <cfRule type="expression" dxfId="570" priority="564" stopIfTrue="1">
      <formula>$AJ428="header1"</formula>
    </cfRule>
  </conditionalFormatting>
  <conditionalFormatting sqref="B427:I427">
    <cfRule type="expression" dxfId="569" priority="561" stopIfTrue="1">
      <formula>$AJ427="header2"</formula>
    </cfRule>
    <cfRule type="expression" dxfId="568" priority="562" stopIfTrue="1">
      <formula>$AJ427="header1"</formula>
    </cfRule>
  </conditionalFormatting>
  <conditionalFormatting sqref="B430:I430">
    <cfRule type="expression" dxfId="567" priority="559" stopIfTrue="1">
      <formula>$AJ430="header2"</formula>
    </cfRule>
    <cfRule type="expression" dxfId="566" priority="560" stopIfTrue="1">
      <formula>$AJ430="header1"</formula>
    </cfRule>
  </conditionalFormatting>
  <conditionalFormatting sqref="B429:I429">
    <cfRule type="expression" dxfId="565" priority="557" stopIfTrue="1">
      <formula>$AJ429="header2"</formula>
    </cfRule>
    <cfRule type="expression" dxfId="564" priority="558" stopIfTrue="1">
      <formula>$AJ429="header1"</formula>
    </cfRule>
  </conditionalFormatting>
  <conditionalFormatting sqref="B415:I415">
    <cfRule type="expression" dxfId="563" priority="571" stopIfTrue="1">
      <formula>$AJ415="header2"</formula>
    </cfRule>
    <cfRule type="expression" dxfId="562" priority="572" stopIfTrue="1">
      <formula>$AJ415="header1"</formula>
    </cfRule>
  </conditionalFormatting>
  <conditionalFormatting sqref="B412:I412">
    <cfRule type="expression" dxfId="561" priority="569" stopIfTrue="1">
      <formula>$AJ412="header2"</formula>
    </cfRule>
    <cfRule type="expression" dxfId="560" priority="570" stopIfTrue="1">
      <formula>$AJ412="header1"</formula>
    </cfRule>
  </conditionalFormatting>
  <conditionalFormatting sqref="B413:I413">
    <cfRule type="expression" dxfId="559" priority="567" stopIfTrue="1">
      <formula>$AJ413="header2"</formula>
    </cfRule>
    <cfRule type="expression" dxfId="558" priority="568" stopIfTrue="1">
      <formula>$AJ413="header1"</formula>
    </cfRule>
  </conditionalFormatting>
  <conditionalFormatting sqref="B414:I414">
    <cfRule type="expression" dxfId="557" priority="565" stopIfTrue="1">
      <formula>$AJ414="header2"</formula>
    </cfRule>
    <cfRule type="expression" dxfId="556" priority="566" stopIfTrue="1">
      <formula>$AJ414="header1"</formula>
    </cfRule>
  </conditionalFormatting>
  <conditionalFormatting sqref="B425:I425">
    <cfRule type="expression" dxfId="555" priority="555" stopIfTrue="1">
      <formula>$AJ425="header2"</formula>
    </cfRule>
    <cfRule type="expression" dxfId="554" priority="556" stopIfTrue="1">
      <formula>$AJ425="header1"</formula>
    </cfRule>
  </conditionalFormatting>
  <conditionalFormatting sqref="B417:I417">
    <cfRule type="expression" dxfId="553" priority="553" stopIfTrue="1">
      <formula>$AJ417="header2"</formula>
    </cfRule>
    <cfRule type="expression" dxfId="552" priority="554" stopIfTrue="1">
      <formula>$AJ417="header1"</formula>
    </cfRule>
  </conditionalFormatting>
  <conditionalFormatting sqref="B424:I424">
    <cfRule type="expression" dxfId="551" priority="551" stopIfTrue="1">
      <formula>$AJ424="header2"</formula>
    </cfRule>
    <cfRule type="expression" dxfId="550" priority="552" stopIfTrue="1">
      <formula>$AJ424="header1"</formula>
    </cfRule>
  </conditionalFormatting>
  <conditionalFormatting sqref="B419:I419">
    <cfRule type="expression" dxfId="549" priority="549" stopIfTrue="1">
      <formula>$AJ419="header2"</formula>
    </cfRule>
    <cfRule type="expression" dxfId="548" priority="550" stopIfTrue="1">
      <formula>$AJ419="header1"</formula>
    </cfRule>
  </conditionalFormatting>
  <conditionalFormatting sqref="B418:I418">
    <cfRule type="expression" dxfId="547" priority="547" stopIfTrue="1">
      <formula>$AJ418="header2"</formula>
    </cfRule>
    <cfRule type="expression" dxfId="546" priority="548" stopIfTrue="1">
      <formula>$AJ418="header1"</formula>
    </cfRule>
  </conditionalFormatting>
  <conditionalFormatting sqref="B421:I421">
    <cfRule type="expression" dxfId="545" priority="545" stopIfTrue="1">
      <formula>$AJ421="header2"</formula>
    </cfRule>
    <cfRule type="expression" dxfId="544" priority="546" stopIfTrue="1">
      <formula>$AJ421="header1"</formula>
    </cfRule>
  </conditionalFormatting>
  <conditionalFormatting sqref="B420:I420">
    <cfRule type="expression" dxfId="543" priority="543" stopIfTrue="1">
      <formula>$AJ420="header2"</formula>
    </cfRule>
    <cfRule type="expression" dxfId="542" priority="544" stopIfTrue="1">
      <formula>$AJ420="header1"</formula>
    </cfRule>
  </conditionalFormatting>
  <conditionalFormatting sqref="B423:I423">
    <cfRule type="expression" dxfId="541" priority="541" stopIfTrue="1">
      <formula>$AJ423="header2"</formula>
    </cfRule>
    <cfRule type="expression" dxfId="540" priority="542" stopIfTrue="1">
      <formula>$AJ423="header1"</formula>
    </cfRule>
  </conditionalFormatting>
  <conditionalFormatting sqref="B422:I422">
    <cfRule type="expression" dxfId="539" priority="539" stopIfTrue="1">
      <formula>$AJ422="header2"</formula>
    </cfRule>
    <cfRule type="expression" dxfId="538" priority="540" stopIfTrue="1">
      <formula>$AJ422="header1"</formula>
    </cfRule>
  </conditionalFormatting>
  <conditionalFormatting sqref="B464:I464">
    <cfRule type="expression" dxfId="537" priority="537" stopIfTrue="1">
      <formula>$AJ464="header2"</formula>
    </cfRule>
    <cfRule type="expression" dxfId="536" priority="538" stopIfTrue="1">
      <formula>$AJ464="header1"</formula>
    </cfRule>
  </conditionalFormatting>
  <conditionalFormatting sqref="B461:I461">
    <cfRule type="expression" dxfId="535" priority="535" stopIfTrue="1">
      <formula>$AJ461="header2"</formula>
    </cfRule>
    <cfRule type="expression" dxfId="534" priority="536" stopIfTrue="1">
      <formula>$AJ461="header1"</formula>
    </cfRule>
  </conditionalFormatting>
  <conditionalFormatting sqref="B431:I431">
    <cfRule type="expression" dxfId="533" priority="533" stopIfTrue="1">
      <formula>$AJ431="header2"</formula>
    </cfRule>
    <cfRule type="expression" dxfId="532" priority="534" stopIfTrue="1">
      <formula>$AJ431="header1"</formula>
    </cfRule>
  </conditionalFormatting>
  <conditionalFormatting sqref="B432:I432">
    <cfRule type="expression" dxfId="531" priority="521" stopIfTrue="1">
      <formula>$AJ432="header2"</formula>
    </cfRule>
    <cfRule type="expression" dxfId="530" priority="522" stopIfTrue="1">
      <formula>$AJ432="header1"</formula>
    </cfRule>
  </conditionalFormatting>
  <conditionalFormatting sqref="B460:I460">
    <cfRule type="expression" dxfId="529" priority="531" stopIfTrue="1">
      <formula>$AJ460="header2"</formula>
    </cfRule>
    <cfRule type="expression" dxfId="528" priority="532" stopIfTrue="1">
      <formula>$AJ460="header1"</formula>
    </cfRule>
  </conditionalFormatting>
  <conditionalFormatting sqref="B459:I459">
    <cfRule type="expression" dxfId="527" priority="529" stopIfTrue="1">
      <formula>$AJ459="header2"</formula>
    </cfRule>
    <cfRule type="expression" dxfId="526" priority="530" stopIfTrue="1">
      <formula>$AJ459="header1"</formula>
    </cfRule>
  </conditionalFormatting>
  <conditionalFormatting sqref="B458:I458">
    <cfRule type="expression" dxfId="525" priority="527" stopIfTrue="1">
      <formula>$AJ458="header2"</formula>
    </cfRule>
    <cfRule type="expression" dxfId="524" priority="528" stopIfTrue="1">
      <formula>$AJ458="header1"</formula>
    </cfRule>
  </conditionalFormatting>
  <conditionalFormatting sqref="B447:I447">
    <cfRule type="expression" dxfId="523" priority="525" stopIfTrue="1">
      <formula>$AJ447="header2"</formula>
    </cfRule>
    <cfRule type="expression" dxfId="522" priority="526" stopIfTrue="1">
      <formula>$AJ447="header1"</formula>
    </cfRule>
  </conditionalFormatting>
  <conditionalFormatting sqref="B446:I446">
    <cfRule type="expression" dxfId="521" priority="523" stopIfTrue="1">
      <formula>$AJ446="header2"</formula>
    </cfRule>
    <cfRule type="expression" dxfId="520" priority="524" stopIfTrue="1">
      <formula>$AJ446="header1"</formula>
    </cfRule>
  </conditionalFormatting>
  <conditionalFormatting sqref="B445:I445">
    <cfRule type="expression" dxfId="519" priority="519" stopIfTrue="1">
      <formula>$AJ445="header2"</formula>
    </cfRule>
    <cfRule type="expression" dxfId="518" priority="520" stopIfTrue="1">
      <formula>$AJ445="header1"</formula>
    </cfRule>
  </conditionalFormatting>
  <conditionalFormatting sqref="B444:I444">
    <cfRule type="expression" dxfId="517" priority="517" stopIfTrue="1">
      <formula>$AJ444="header2"</formula>
    </cfRule>
    <cfRule type="expression" dxfId="516" priority="518" stopIfTrue="1">
      <formula>$AJ444="header1"</formula>
    </cfRule>
  </conditionalFormatting>
  <conditionalFormatting sqref="B443:I443">
    <cfRule type="expression" dxfId="515" priority="515" stopIfTrue="1">
      <formula>$AJ443="header2"</formula>
    </cfRule>
    <cfRule type="expression" dxfId="514" priority="516" stopIfTrue="1">
      <formula>$AJ443="header1"</formula>
    </cfRule>
  </conditionalFormatting>
  <conditionalFormatting sqref="B442:I442">
    <cfRule type="expression" dxfId="513" priority="513" stopIfTrue="1">
      <formula>$AJ442="header2"</formula>
    </cfRule>
    <cfRule type="expression" dxfId="512" priority="514" stopIfTrue="1">
      <formula>$AJ442="header1"</formula>
    </cfRule>
  </conditionalFormatting>
  <conditionalFormatting sqref="B441:I441">
    <cfRule type="expression" dxfId="511" priority="511" stopIfTrue="1">
      <formula>$AJ441="header2"</formula>
    </cfRule>
    <cfRule type="expression" dxfId="510" priority="512" stopIfTrue="1">
      <formula>$AJ441="header1"</formula>
    </cfRule>
  </conditionalFormatting>
  <conditionalFormatting sqref="B440:I440">
    <cfRule type="expression" dxfId="509" priority="509" stopIfTrue="1">
      <formula>$AJ440="header2"</formula>
    </cfRule>
    <cfRule type="expression" dxfId="508" priority="510" stopIfTrue="1">
      <formula>$AJ440="header1"</formula>
    </cfRule>
  </conditionalFormatting>
  <conditionalFormatting sqref="B439:I439">
    <cfRule type="expression" dxfId="507" priority="507" stopIfTrue="1">
      <formula>$AJ439="header2"</formula>
    </cfRule>
    <cfRule type="expression" dxfId="506" priority="508" stopIfTrue="1">
      <formula>$AJ439="header1"</formula>
    </cfRule>
  </conditionalFormatting>
  <conditionalFormatting sqref="B438:I438">
    <cfRule type="expression" dxfId="505" priority="505" stopIfTrue="1">
      <formula>$AJ438="header2"</formula>
    </cfRule>
    <cfRule type="expression" dxfId="504" priority="506" stopIfTrue="1">
      <formula>$AJ438="header1"</formula>
    </cfRule>
  </conditionalFormatting>
  <conditionalFormatting sqref="B437:I437">
    <cfRule type="expression" dxfId="503" priority="503" stopIfTrue="1">
      <formula>$AJ437="header2"</formula>
    </cfRule>
    <cfRule type="expression" dxfId="502" priority="504" stopIfTrue="1">
      <formula>$AJ437="header1"</formula>
    </cfRule>
  </conditionalFormatting>
  <conditionalFormatting sqref="B436:I436">
    <cfRule type="expression" dxfId="501" priority="501" stopIfTrue="1">
      <formula>$AJ436="header2"</formula>
    </cfRule>
    <cfRule type="expression" dxfId="500" priority="502" stopIfTrue="1">
      <formula>$AJ436="header1"</formula>
    </cfRule>
  </conditionalFormatting>
  <conditionalFormatting sqref="B435:I435">
    <cfRule type="expression" dxfId="499" priority="499" stopIfTrue="1">
      <formula>$AJ435="header2"</formula>
    </cfRule>
    <cfRule type="expression" dxfId="498" priority="500" stopIfTrue="1">
      <formula>$AJ435="header1"</formula>
    </cfRule>
  </conditionalFormatting>
  <conditionalFormatting sqref="B434:I434">
    <cfRule type="expression" dxfId="497" priority="497" stopIfTrue="1">
      <formula>$AJ434="header2"</formula>
    </cfRule>
    <cfRule type="expression" dxfId="496" priority="498" stopIfTrue="1">
      <formula>$AJ434="header1"</formula>
    </cfRule>
  </conditionalFormatting>
  <conditionalFormatting sqref="B433:I433">
    <cfRule type="expression" dxfId="495" priority="495" stopIfTrue="1">
      <formula>$AJ433="header2"</formula>
    </cfRule>
    <cfRule type="expression" dxfId="494" priority="496" stopIfTrue="1">
      <formula>$AJ433="header1"</formula>
    </cfRule>
  </conditionalFormatting>
  <conditionalFormatting sqref="X416">
    <cfRule type="expression" dxfId="493" priority="487" stopIfTrue="1">
      <formula>$AJ416="header2"</formula>
    </cfRule>
    <cfRule type="expression" dxfId="492" priority="488" stopIfTrue="1">
      <formula>$AJ416="header1"</formula>
    </cfRule>
  </conditionalFormatting>
  <conditionalFormatting sqref="X410:X411">
    <cfRule type="expression" dxfId="491" priority="493" stopIfTrue="1">
      <formula>$AJ410="header2"</formula>
    </cfRule>
    <cfRule type="expression" dxfId="490" priority="494" stopIfTrue="1">
      <formula>$AJ410="header1"</formula>
    </cfRule>
  </conditionalFormatting>
  <conditionalFormatting sqref="X426">
    <cfRule type="expression" dxfId="489" priority="485" stopIfTrue="1">
      <formula>$AJ426="header2"</formula>
    </cfRule>
    <cfRule type="expression" dxfId="488" priority="486" stopIfTrue="1">
      <formula>$AJ426="header1"</formula>
    </cfRule>
  </conditionalFormatting>
  <conditionalFormatting sqref="X391">
    <cfRule type="expression" dxfId="487" priority="491" stopIfTrue="1">
      <formula>$AJ391="header2"</formula>
    </cfRule>
    <cfRule type="expression" dxfId="486" priority="492" stopIfTrue="1">
      <formula>$AJ391="header1"</formula>
    </cfRule>
  </conditionalFormatting>
  <conditionalFormatting sqref="X396:X398">
    <cfRule type="expression" dxfId="485" priority="489" stopIfTrue="1">
      <formula>$AJ396="header2"</formula>
    </cfRule>
    <cfRule type="expression" dxfId="484" priority="490" stopIfTrue="1">
      <formula>$AJ396="header1"</formula>
    </cfRule>
  </conditionalFormatting>
  <conditionalFormatting sqref="X428">
    <cfRule type="expression" dxfId="483" priority="475" stopIfTrue="1">
      <formula>$AJ428="header2"</formula>
    </cfRule>
    <cfRule type="expression" dxfId="482" priority="476" stopIfTrue="1">
      <formula>$AJ428="header1"</formula>
    </cfRule>
  </conditionalFormatting>
  <conditionalFormatting sqref="X427">
    <cfRule type="expression" dxfId="481" priority="473" stopIfTrue="1">
      <formula>$AJ427="header2"</formula>
    </cfRule>
    <cfRule type="expression" dxfId="480" priority="474" stopIfTrue="1">
      <formula>$AJ427="header1"</formula>
    </cfRule>
  </conditionalFormatting>
  <conditionalFormatting sqref="X430">
    <cfRule type="expression" dxfId="479" priority="471" stopIfTrue="1">
      <formula>$AJ430="header2"</formula>
    </cfRule>
    <cfRule type="expression" dxfId="478" priority="472" stopIfTrue="1">
      <formula>$AJ430="header1"</formula>
    </cfRule>
  </conditionalFormatting>
  <conditionalFormatting sqref="X429">
    <cfRule type="expression" dxfId="477" priority="469" stopIfTrue="1">
      <formula>$AJ429="header2"</formula>
    </cfRule>
    <cfRule type="expression" dxfId="476" priority="470" stopIfTrue="1">
      <formula>$AJ429="header1"</formula>
    </cfRule>
  </conditionalFormatting>
  <conditionalFormatting sqref="X415">
    <cfRule type="expression" dxfId="475" priority="483" stopIfTrue="1">
      <formula>$AJ415="header2"</formula>
    </cfRule>
    <cfRule type="expression" dxfId="474" priority="484" stopIfTrue="1">
      <formula>$AJ415="header1"</formula>
    </cfRule>
  </conditionalFormatting>
  <conditionalFormatting sqref="X412">
    <cfRule type="expression" dxfId="473" priority="481" stopIfTrue="1">
      <formula>$AJ412="header2"</formula>
    </cfRule>
    <cfRule type="expression" dxfId="472" priority="482" stopIfTrue="1">
      <formula>$AJ412="header1"</formula>
    </cfRule>
  </conditionalFormatting>
  <conditionalFormatting sqref="X413">
    <cfRule type="expression" dxfId="471" priority="479" stopIfTrue="1">
      <formula>$AJ413="header2"</formula>
    </cfRule>
    <cfRule type="expression" dxfId="470" priority="480" stopIfTrue="1">
      <formula>$AJ413="header1"</formula>
    </cfRule>
  </conditionalFormatting>
  <conditionalFormatting sqref="X414">
    <cfRule type="expression" dxfId="469" priority="477" stopIfTrue="1">
      <formula>$AJ414="header2"</formula>
    </cfRule>
    <cfRule type="expression" dxfId="468" priority="478" stopIfTrue="1">
      <formula>$AJ414="header1"</formula>
    </cfRule>
  </conditionalFormatting>
  <conditionalFormatting sqref="X425">
    <cfRule type="expression" dxfId="467" priority="467" stopIfTrue="1">
      <formula>$AJ425="header2"</formula>
    </cfRule>
    <cfRule type="expression" dxfId="466" priority="468" stopIfTrue="1">
      <formula>$AJ425="header1"</formula>
    </cfRule>
  </conditionalFormatting>
  <conditionalFormatting sqref="X417">
    <cfRule type="expression" dxfId="465" priority="465" stopIfTrue="1">
      <formula>$AJ417="header2"</formula>
    </cfRule>
    <cfRule type="expression" dxfId="464" priority="466" stopIfTrue="1">
      <formula>$AJ417="header1"</formula>
    </cfRule>
  </conditionalFormatting>
  <conditionalFormatting sqref="X424">
    <cfRule type="expression" dxfId="463" priority="463" stopIfTrue="1">
      <formula>$AJ424="header2"</formula>
    </cfRule>
    <cfRule type="expression" dxfId="462" priority="464" stopIfTrue="1">
      <formula>$AJ424="header1"</formula>
    </cfRule>
  </conditionalFormatting>
  <conditionalFormatting sqref="X419">
    <cfRule type="expression" dxfId="461" priority="461" stopIfTrue="1">
      <formula>$AJ419="header2"</formula>
    </cfRule>
    <cfRule type="expression" dxfId="460" priority="462" stopIfTrue="1">
      <formula>$AJ419="header1"</formula>
    </cfRule>
  </conditionalFormatting>
  <conditionalFormatting sqref="X418">
    <cfRule type="expression" dxfId="459" priority="459" stopIfTrue="1">
      <formula>$AJ418="header2"</formula>
    </cfRule>
    <cfRule type="expression" dxfId="458" priority="460" stopIfTrue="1">
      <formula>$AJ418="header1"</formula>
    </cfRule>
  </conditionalFormatting>
  <conditionalFormatting sqref="X421">
    <cfRule type="expression" dxfId="457" priority="457" stopIfTrue="1">
      <formula>$AJ421="header2"</formula>
    </cfRule>
    <cfRule type="expression" dxfId="456" priority="458" stopIfTrue="1">
      <formula>$AJ421="header1"</formula>
    </cfRule>
  </conditionalFormatting>
  <conditionalFormatting sqref="X420">
    <cfRule type="expression" dxfId="455" priority="455" stopIfTrue="1">
      <formula>$AJ420="header2"</formula>
    </cfRule>
    <cfRule type="expression" dxfId="454" priority="456" stopIfTrue="1">
      <formula>$AJ420="header1"</formula>
    </cfRule>
  </conditionalFormatting>
  <conditionalFormatting sqref="X423">
    <cfRule type="expression" dxfId="453" priority="453" stopIfTrue="1">
      <formula>$AJ423="header2"</formula>
    </cfRule>
    <cfRule type="expression" dxfId="452" priority="454" stopIfTrue="1">
      <formula>$AJ423="header1"</formula>
    </cfRule>
  </conditionalFormatting>
  <conditionalFormatting sqref="X422">
    <cfRule type="expression" dxfId="451" priority="451" stopIfTrue="1">
      <formula>$AJ422="header2"</formula>
    </cfRule>
    <cfRule type="expression" dxfId="450" priority="452" stopIfTrue="1">
      <formula>$AJ422="header1"</formula>
    </cfRule>
  </conditionalFormatting>
  <conditionalFormatting sqref="X464">
    <cfRule type="expression" dxfId="449" priority="449" stopIfTrue="1">
      <formula>$AJ464="header2"</formula>
    </cfRule>
    <cfRule type="expression" dxfId="448" priority="450" stopIfTrue="1">
      <formula>$AJ464="header1"</formula>
    </cfRule>
  </conditionalFormatting>
  <conditionalFormatting sqref="X461">
    <cfRule type="expression" dxfId="447" priority="447" stopIfTrue="1">
      <formula>$AJ461="header2"</formula>
    </cfRule>
    <cfRule type="expression" dxfId="446" priority="448" stopIfTrue="1">
      <formula>$AJ461="header1"</formula>
    </cfRule>
  </conditionalFormatting>
  <conditionalFormatting sqref="X431">
    <cfRule type="expression" dxfId="445" priority="445" stopIfTrue="1">
      <formula>$AJ431="header2"</formula>
    </cfRule>
    <cfRule type="expression" dxfId="444" priority="446" stopIfTrue="1">
      <formula>$AJ431="header1"</formula>
    </cfRule>
  </conditionalFormatting>
  <conditionalFormatting sqref="X439">
    <cfRule type="expression" dxfId="443" priority="419" stopIfTrue="1">
      <formula>$AJ439="header2"</formula>
    </cfRule>
    <cfRule type="expression" dxfId="442" priority="420" stopIfTrue="1">
      <formula>$AJ439="header1"</formula>
    </cfRule>
  </conditionalFormatting>
  <conditionalFormatting sqref="X438">
    <cfRule type="expression" dxfId="441" priority="417" stopIfTrue="1">
      <formula>$AJ438="header2"</formula>
    </cfRule>
    <cfRule type="expression" dxfId="440" priority="418" stopIfTrue="1">
      <formula>$AJ438="header1"</formula>
    </cfRule>
  </conditionalFormatting>
  <conditionalFormatting sqref="X460">
    <cfRule type="expression" dxfId="439" priority="443" stopIfTrue="1">
      <formula>$AJ460="header2"</formula>
    </cfRule>
    <cfRule type="expression" dxfId="438" priority="444" stopIfTrue="1">
      <formula>$AJ460="header1"</formula>
    </cfRule>
  </conditionalFormatting>
  <conditionalFormatting sqref="X459">
    <cfRule type="expression" dxfId="437" priority="441" stopIfTrue="1">
      <formula>$AJ459="header2"</formula>
    </cfRule>
    <cfRule type="expression" dxfId="436" priority="442" stopIfTrue="1">
      <formula>$AJ459="header1"</formula>
    </cfRule>
  </conditionalFormatting>
  <conditionalFormatting sqref="X458">
    <cfRule type="expression" dxfId="435" priority="439" stopIfTrue="1">
      <formula>$AJ458="header2"</formula>
    </cfRule>
    <cfRule type="expression" dxfId="434" priority="440" stopIfTrue="1">
      <formula>$AJ458="header1"</formula>
    </cfRule>
  </conditionalFormatting>
  <conditionalFormatting sqref="X447">
    <cfRule type="expression" dxfId="433" priority="437" stopIfTrue="1">
      <formula>$AJ447="header2"</formula>
    </cfRule>
    <cfRule type="expression" dxfId="432" priority="438" stopIfTrue="1">
      <formula>$AJ447="header1"</formula>
    </cfRule>
  </conditionalFormatting>
  <conditionalFormatting sqref="X446">
    <cfRule type="expression" dxfId="431" priority="435" stopIfTrue="1">
      <formula>$AJ446="header2"</formula>
    </cfRule>
    <cfRule type="expression" dxfId="430" priority="436" stopIfTrue="1">
      <formula>$AJ446="header1"</formula>
    </cfRule>
  </conditionalFormatting>
  <conditionalFormatting sqref="X432">
    <cfRule type="expression" dxfId="429" priority="433" stopIfTrue="1">
      <formula>$AJ432="header2"</formula>
    </cfRule>
    <cfRule type="expression" dxfId="428" priority="434" stopIfTrue="1">
      <formula>$AJ432="header1"</formula>
    </cfRule>
  </conditionalFormatting>
  <conditionalFormatting sqref="X445">
    <cfRule type="expression" dxfId="427" priority="431" stopIfTrue="1">
      <formula>$AJ445="header2"</formula>
    </cfRule>
    <cfRule type="expression" dxfId="426" priority="432" stopIfTrue="1">
      <formula>$AJ445="header1"</formula>
    </cfRule>
  </conditionalFormatting>
  <conditionalFormatting sqref="X444">
    <cfRule type="expression" dxfId="425" priority="429" stopIfTrue="1">
      <formula>$AJ444="header2"</formula>
    </cfRule>
    <cfRule type="expression" dxfId="424" priority="430" stopIfTrue="1">
      <formula>$AJ444="header1"</formula>
    </cfRule>
  </conditionalFormatting>
  <conditionalFormatting sqref="X443">
    <cfRule type="expression" dxfId="423" priority="427" stopIfTrue="1">
      <formula>$AJ443="header2"</formula>
    </cfRule>
    <cfRule type="expression" dxfId="422" priority="428" stopIfTrue="1">
      <formula>$AJ443="header1"</formula>
    </cfRule>
  </conditionalFormatting>
  <conditionalFormatting sqref="X442">
    <cfRule type="expression" dxfId="421" priority="425" stopIfTrue="1">
      <formula>$AJ442="header2"</formula>
    </cfRule>
    <cfRule type="expression" dxfId="420" priority="426" stopIfTrue="1">
      <formula>$AJ442="header1"</formula>
    </cfRule>
  </conditionalFormatting>
  <conditionalFormatting sqref="X441">
    <cfRule type="expression" dxfId="419" priority="423" stopIfTrue="1">
      <formula>$AJ441="header2"</formula>
    </cfRule>
    <cfRule type="expression" dxfId="418" priority="424" stopIfTrue="1">
      <formula>$AJ441="header1"</formula>
    </cfRule>
  </conditionalFormatting>
  <conditionalFormatting sqref="X440">
    <cfRule type="expression" dxfId="417" priority="421" stopIfTrue="1">
      <formula>$AJ440="header2"</formula>
    </cfRule>
    <cfRule type="expression" dxfId="416" priority="422" stopIfTrue="1">
      <formula>$AJ440="header1"</formula>
    </cfRule>
  </conditionalFormatting>
  <conditionalFormatting sqref="X436">
    <cfRule type="expression" dxfId="415" priority="413" stopIfTrue="1">
      <formula>$AJ436="header2"</formula>
    </cfRule>
    <cfRule type="expression" dxfId="414" priority="414" stopIfTrue="1">
      <formula>$AJ436="header1"</formula>
    </cfRule>
  </conditionalFormatting>
  <conditionalFormatting sqref="X435">
    <cfRule type="expression" dxfId="413" priority="411" stopIfTrue="1">
      <formula>$AJ435="header2"</formula>
    </cfRule>
    <cfRule type="expression" dxfId="412" priority="412" stopIfTrue="1">
      <formula>$AJ435="header1"</formula>
    </cfRule>
  </conditionalFormatting>
  <conditionalFormatting sqref="X437">
    <cfRule type="expression" dxfId="411" priority="415" stopIfTrue="1">
      <formula>$AJ437="header2"</formula>
    </cfRule>
    <cfRule type="expression" dxfId="410" priority="416" stopIfTrue="1">
      <formula>$AJ437="header1"</formula>
    </cfRule>
  </conditionalFormatting>
  <conditionalFormatting sqref="X434">
    <cfRule type="expression" dxfId="409" priority="409" stopIfTrue="1">
      <formula>$AJ434="header2"</formula>
    </cfRule>
    <cfRule type="expression" dxfId="408" priority="410" stopIfTrue="1">
      <formula>$AJ434="header1"</formula>
    </cfRule>
  </conditionalFormatting>
  <conditionalFormatting sqref="X433">
    <cfRule type="expression" dxfId="407" priority="407" stopIfTrue="1">
      <formula>$AJ433="header2"</formula>
    </cfRule>
    <cfRule type="expression" dxfId="406" priority="408" stopIfTrue="1">
      <formula>$AJ433="header1"</formula>
    </cfRule>
  </conditionalFormatting>
  <conditionalFormatting sqref="Y246">
    <cfRule type="expression" dxfId="405" priority="405" stopIfTrue="1">
      <formula>$AJ246="header2"</formula>
    </cfRule>
    <cfRule type="expression" dxfId="404" priority="406" stopIfTrue="1">
      <formula>$AJ246="header1"</formula>
    </cfRule>
  </conditionalFormatting>
  <conditionalFormatting sqref="B454:I454">
    <cfRule type="expression" dxfId="403" priority="397" stopIfTrue="1">
      <formula>$AJ454="header2"</formula>
    </cfRule>
    <cfRule type="expression" dxfId="402" priority="398" stopIfTrue="1">
      <formula>$AJ454="header1"</formula>
    </cfRule>
  </conditionalFormatting>
  <conditionalFormatting sqref="B453:I453">
    <cfRule type="expression" dxfId="401" priority="395" stopIfTrue="1">
      <formula>$AJ453="header2"</formula>
    </cfRule>
    <cfRule type="expression" dxfId="400" priority="396" stopIfTrue="1">
      <formula>$AJ453="header1"</formula>
    </cfRule>
  </conditionalFormatting>
  <conditionalFormatting sqref="B452:I452">
    <cfRule type="expression" dxfId="399" priority="393" stopIfTrue="1">
      <formula>$AJ452="header2"</formula>
    </cfRule>
    <cfRule type="expression" dxfId="398" priority="394" stopIfTrue="1">
      <formula>$AJ452="header1"</formula>
    </cfRule>
  </conditionalFormatting>
  <conditionalFormatting sqref="B451:I451">
    <cfRule type="expression" dxfId="397" priority="391" stopIfTrue="1">
      <formula>$AJ451="header2"</formula>
    </cfRule>
    <cfRule type="expression" dxfId="396" priority="392" stopIfTrue="1">
      <formula>$AJ451="header1"</formula>
    </cfRule>
  </conditionalFormatting>
  <conditionalFormatting sqref="B450:I450">
    <cfRule type="expression" dxfId="395" priority="389" stopIfTrue="1">
      <formula>$AJ450="header2"</formula>
    </cfRule>
    <cfRule type="expression" dxfId="394" priority="390" stopIfTrue="1">
      <formula>$AJ450="header1"</formula>
    </cfRule>
  </conditionalFormatting>
  <conditionalFormatting sqref="B449:I449">
    <cfRule type="expression" dxfId="393" priority="387" stopIfTrue="1">
      <formula>$AJ449="header2"</formula>
    </cfRule>
    <cfRule type="expression" dxfId="392" priority="388" stopIfTrue="1">
      <formula>$AJ449="header1"</formula>
    </cfRule>
  </conditionalFormatting>
  <conditionalFormatting sqref="B448:I448">
    <cfRule type="expression" dxfId="391" priority="385" stopIfTrue="1">
      <formula>$AJ448="header2"</formula>
    </cfRule>
    <cfRule type="expression" dxfId="390" priority="386" stopIfTrue="1">
      <formula>$AJ448="header1"</formula>
    </cfRule>
  </conditionalFormatting>
  <conditionalFormatting sqref="X456">
    <cfRule type="expression" dxfId="389" priority="383" stopIfTrue="1">
      <formula>$AJ456="header2"</formula>
    </cfRule>
    <cfRule type="expression" dxfId="388" priority="384" stopIfTrue="1">
      <formula>$AJ456="header1"</formula>
    </cfRule>
  </conditionalFormatting>
  <conditionalFormatting sqref="X455">
    <cfRule type="expression" dxfId="387" priority="381" stopIfTrue="1">
      <formula>$AJ455="header2"</formula>
    </cfRule>
    <cfRule type="expression" dxfId="386" priority="382" stopIfTrue="1">
      <formula>$AJ455="header1"</formula>
    </cfRule>
  </conditionalFormatting>
  <conditionalFormatting sqref="B457:I457 X457 AA448:AB457 L448:P457 T448:W457">
    <cfRule type="expression" dxfId="385" priority="403" stopIfTrue="1">
      <formula>$AJ448="header2"</formula>
    </cfRule>
    <cfRule type="expression" dxfId="384" priority="404" stopIfTrue="1">
      <formula>$AJ448="header1"</formula>
    </cfRule>
  </conditionalFormatting>
  <conditionalFormatting sqref="B456:I456">
    <cfRule type="expression" dxfId="383" priority="401" stopIfTrue="1">
      <formula>$AJ456="header2"</formula>
    </cfRule>
    <cfRule type="expression" dxfId="382" priority="402" stopIfTrue="1">
      <formula>$AJ456="header1"</formula>
    </cfRule>
  </conditionalFormatting>
  <conditionalFormatting sqref="B455:I455">
    <cfRule type="expression" dxfId="381" priority="399" stopIfTrue="1">
      <formula>$AJ455="header2"</formula>
    </cfRule>
    <cfRule type="expression" dxfId="380" priority="400" stopIfTrue="1">
      <formula>$AJ455="header1"</formula>
    </cfRule>
  </conditionalFormatting>
  <conditionalFormatting sqref="X454">
    <cfRule type="expression" dxfId="379" priority="379" stopIfTrue="1">
      <formula>$AJ454="header2"</formula>
    </cfRule>
    <cfRule type="expression" dxfId="378" priority="380" stopIfTrue="1">
      <formula>$AJ454="header1"</formula>
    </cfRule>
  </conditionalFormatting>
  <conditionalFormatting sqref="X453">
    <cfRule type="expression" dxfId="377" priority="377" stopIfTrue="1">
      <formula>$AJ453="header2"</formula>
    </cfRule>
    <cfRule type="expression" dxfId="376" priority="378" stopIfTrue="1">
      <formula>$AJ453="header1"</formula>
    </cfRule>
  </conditionalFormatting>
  <conditionalFormatting sqref="X452">
    <cfRule type="expression" dxfId="375" priority="375" stopIfTrue="1">
      <formula>$AJ452="header2"</formula>
    </cfRule>
    <cfRule type="expression" dxfId="374" priority="376" stopIfTrue="1">
      <formula>$AJ452="header1"</formula>
    </cfRule>
  </conditionalFormatting>
  <conditionalFormatting sqref="X451">
    <cfRule type="expression" dxfId="373" priority="373" stopIfTrue="1">
      <formula>$AJ451="header2"</formula>
    </cfRule>
    <cfRule type="expression" dxfId="372" priority="374" stopIfTrue="1">
      <formula>$AJ451="header1"</formula>
    </cfRule>
  </conditionalFormatting>
  <conditionalFormatting sqref="X450">
    <cfRule type="expression" dxfId="371" priority="371" stopIfTrue="1">
      <formula>$AJ450="header2"</formula>
    </cfRule>
    <cfRule type="expression" dxfId="370" priority="372" stopIfTrue="1">
      <formula>$AJ450="header1"</formula>
    </cfRule>
  </conditionalFormatting>
  <conditionalFormatting sqref="X449">
    <cfRule type="expression" dxfId="369" priority="369" stopIfTrue="1">
      <formula>$AJ449="header2"</formula>
    </cfRule>
    <cfRule type="expression" dxfId="368" priority="370" stopIfTrue="1">
      <formula>$AJ449="header1"</formula>
    </cfRule>
  </conditionalFormatting>
  <conditionalFormatting sqref="X448">
    <cfRule type="expression" dxfId="367" priority="367" stopIfTrue="1">
      <formula>$AJ448="header2"</formula>
    </cfRule>
    <cfRule type="expression" dxfId="366" priority="368" stopIfTrue="1">
      <formula>$AJ448="header1"</formula>
    </cfRule>
  </conditionalFormatting>
  <conditionalFormatting sqref="J465:P465 Y465:AB465 U465:W465">
    <cfRule type="expression" dxfId="365" priority="365" stopIfTrue="1">
      <formula>$AJ465="header2"</formula>
    </cfRule>
    <cfRule type="expression" dxfId="364" priority="366" stopIfTrue="1">
      <formula>$AJ465="header1"</formula>
    </cfRule>
  </conditionalFormatting>
  <conditionalFormatting sqref="B465:I465">
    <cfRule type="expression" dxfId="363" priority="363" stopIfTrue="1">
      <formula>$AJ465="header2"</formula>
    </cfRule>
    <cfRule type="expression" dxfId="362" priority="364" stopIfTrue="1">
      <formula>$AJ465="header1"</formula>
    </cfRule>
  </conditionalFormatting>
  <conditionalFormatting sqref="X465">
    <cfRule type="expression" dxfId="361" priority="361" stopIfTrue="1">
      <formula>$AJ465="header2"</formula>
    </cfRule>
    <cfRule type="expression" dxfId="360" priority="362" stopIfTrue="1">
      <formula>$AJ465="header1"</formula>
    </cfRule>
  </conditionalFormatting>
  <conditionalFormatting sqref="D103">
    <cfRule type="expression" dxfId="359" priority="349" stopIfTrue="1">
      <formula>$AJ103="header2"</formula>
    </cfRule>
    <cfRule type="expression" dxfId="358" priority="350" stopIfTrue="1">
      <formula>$AJ103="header1"</formula>
    </cfRule>
  </conditionalFormatting>
  <conditionalFormatting sqref="T114:W114">
    <cfRule type="expression" dxfId="357" priority="343" stopIfTrue="1">
      <formula>$AJ114="header2"</formula>
    </cfRule>
    <cfRule type="expression" dxfId="356" priority="344" stopIfTrue="1">
      <formula>$AJ114="header1"</formula>
    </cfRule>
  </conditionalFormatting>
  <conditionalFormatting sqref="B65:C85">
    <cfRule type="expression" dxfId="355" priority="359" stopIfTrue="1">
      <formula>$AJ65="header2"</formula>
    </cfRule>
    <cfRule type="expression" dxfId="354" priority="360" stopIfTrue="1">
      <formula>$AJ65="header1"</formula>
    </cfRule>
  </conditionalFormatting>
  <conditionalFormatting sqref="B64:C64">
    <cfRule type="expression" dxfId="353" priority="357" stopIfTrue="1">
      <formula>$AJ64="header2"</formula>
    </cfRule>
    <cfRule type="expression" dxfId="352" priority="358" stopIfTrue="1">
      <formula>$AJ64="header1"</formula>
    </cfRule>
  </conditionalFormatting>
  <conditionalFormatting sqref="B86:C86">
    <cfRule type="expression" dxfId="351" priority="355" stopIfTrue="1">
      <formula>$AJ86="header2"</formula>
    </cfRule>
    <cfRule type="expression" dxfId="350" priority="356" stopIfTrue="1">
      <formula>$AJ86="header1"</formula>
    </cfRule>
  </conditionalFormatting>
  <conditionalFormatting sqref="T83:W83">
    <cfRule type="expression" dxfId="349" priority="353" stopIfTrue="1">
      <formula>$AJ83="header2"</formula>
    </cfRule>
    <cfRule type="expression" dxfId="348" priority="354" stopIfTrue="1">
      <formula>$AJ83="header1"</formula>
    </cfRule>
  </conditionalFormatting>
  <conditionalFormatting sqref="T31:W31">
    <cfRule type="expression" dxfId="347" priority="351" stopIfTrue="1">
      <formula>$AJ31="header2"</formula>
    </cfRule>
    <cfRule type="expression" dxfId="346" priority="352" stopIfTrue="1">
      <formula>$AJ31="header1"</formula>
    </cfRule>
  </conditionalFormatting>
  <conditionalFormatting sqref="B104 B144:C156 E104:P104 Z104:AB104 C165 T161:W164 B161:P164">
    <cfRule type="expression" dxfId="345" priority="347" stopIfTrue="1">
      <formula>$AJ104="header2"</formula>
    </cfRule>
    <cfRule type="expression" dxfId="344" priority="348" stopIfTrue="1">
      <formula>$AJ104="header1"</formula>
    </cfRule>
  </conditionalFormatting>
  <conditionalFormatting sqref="B143:C143">
    <cfRule type="expression" dxfId="343" priority="345" stopIfTrue="1">
      <formula>$AJ143="header2"</formula>
    </cfRule>
    <cfRule type="expression" dxfId="342" priority="346" stopIfTrue="1">
      <formula>$AJ143="header1"</formula>
    </cfRule>
  </conditionalFormatting>
  <conditionalFormatting sqref="C104:D104">
    <cfRule type="expression" dxfId="341" priority="341" stopIfTrue="1">
      <formula>$AJ104="header2"</formula>
    </cfRule>
    <cfRule type="expression" dxfId="340" priority="342" stopIfTrue="1">
      <formula>$AJ104="header1"</formula>
    </cfRule>
  </conditionalFormatting>
  <conditionalFormatting sqref="Y104">
    <cfRule type="expression" dxfId="339" priority="339" stopIfTrue="1">
      <formula>$AJ104="header2"</formula>
    </cfRule>
    <cfRule type="expression" dxfId="338" priority="340" stopIfTrue="1">
      <formula>$AJ104="header1"</formula>
    </cfRule>
  </conditionalFormatting>
  <conditionalFormatting sqref="B165">
    <cfRule type="expression" dxfId="337" priority="337" stopIfTrue="1">
      <formula>$AJ165="header2"</formula>
    </cfRule>
    <cfRule type="expression" dxfId="336" priority="338" stopIfTrue="1">
      <formula>$AJ165="header1"</formula>
    </cfRule>
  </conditionalFormatting>
  <conditionalFormatting sqref="D165">
    <cfRule type="expression" dxfId="335" priority="335" stopIfTrue="1">
      <formula>$AJ165="header2"</formula>
    </cfRule>
    <cfRule type="expression" dxfId="334" priority="336" stopIfTrue="1">
      <formula>$AJ165="header1"</formula>
    </cfRule>
  </conditionalFormatting>
  <conditionalFormatting sqref="E165">
    <cfRule type="expression" dxfId="333" priority="333" stopIfTrue="1">
      <formula>$AJ165="header2"</formula>
    </cfRule>
    <cfRule type="expression" dxfId="332" priority="334" stopIfTrue="1">
      <formula>$AJ165="header1"</formula>
    </cfRule>
  </conditionalFormatting>
  <conditionalFormatting sqref="B166 E166:P166 T178:W181 B167:I181 Y167:AB181 X166:X181 T166:W176 Z166:AB166 B198:P198 K167:P181">
    <cfRule type="expression" dxfId="331" priority="331" stopIfTrue="1">
      <formula>$AJ166="header2"</formula>
    </cfRule>
    <cfRule type="expression" dxfId="330" priority="332" stopIfTrue="1">
      <formula>$AJ166="header1"</formula>
    </cfRule>
  </conditionalFormatting>
  <conditionalFormatting sqref="T177:W177">
    <cfRule type="expression" dxfId="329" priority="329" stopIfTrue="1">
      <formula>$AJ177="header2"</formula>
    </cfRule>
    <cfRule type="expression" dxfId="328" priority="330" stopIfTrue="1">
      <formula>$AJ177="header1"</formula>
    </cfRule>
  </conditionalFormatting>
  <conditionalFormatting sqref="C166:D166">
    <cfRule type="expression" dxfId="327" priority="327" stopIfTrue="1">
      <formula>$AJ166="header2"</formula>
    </cfRule>
    <cfRule type="expression" dxfId="326" priority="328" stopIfTrue="1">
      <formula>$AJ166="header1"</formula>
    </cfRule>
  </conditionalFormatting>
  <conditionalFormatting sqref="Y166">
    <cfRule type="expression" dxfId="325" priority="325" stopIfTrue="1">
      <formula>$AJ166="header2"</formula>
    </cfRule>
    <cfRule type="expression" dxfId="324" priority="326" stopIfTrue="1">
      <formula>$AJ166="header1"</formula>
    </cfRule>
  </conditionalFormatting>
  <conditionalFormatting sqref="B199 E199:P199 T211:W243 B200:P243 T199:W209 Z199:AB199 C244 F244:P244">
    <cfRule type="expression" dxfId="323" priority="323" stopIfTrue="1">
      <formula>$AJ199="header2"</formula>
    </cfRule>
    <cfRule type="expression" dxfId="322" priority="324" stopIfTrue="1">
      <formula>$AJ199="header1"</formula>
    </cfRule>
  </conditionalFormatting>
  <conditionalFormatting sqref="T210:W210">
    <cfRule type="expression" dxfId="321" priority="321" stopIfTrue="1">
      <formula>$AJ210="header2"</formula>
    </cfRule>
    <cfRule type="expression" dxfId="320" priority="322" stopIfTrue="1">
      <formula>$AJ210="header1"</formula>
    </cfRule>
  </conditionalFormatting>
  <conditionalFormatting sqref="C199:D199">
    <cfRule type="expression" dxfId="319" priority="319" stopIfTrue="1">
      <formula>$AJ199="header2"</formula>
    </cfRule>
    <cfRule type="expression" dxfId="318" priority="320" stopIfTrue="1">
      <formula>$AJ199="header1"</formula>
    </cfRule>
  </conditionalFormatting>
  <conditionalFormatting sqref="Y199">
    <cfRule type="expression" dxfId="317" priority="317" stopIfTrue="1">
      <formula>$AJ199="header2"</formula>
    </cfRule>
    <cfRule type="expression" dxfId="316" priority="318" stopIfTrue="1">
      <formula>$AJ199="header1"</formula>
    </cfRule>
  </conditionalFormatting>
  <conditionalFormatting sqref="B244">
    <cfRule type="expression" dxfId="315" priority="315" stopIfTrue="1">
      <formula>$AJ244="header2"</formula>
    </cfRule>
    <cfRule type="expression" dxfId="314" priority="316" stopIfTrue="1">
      <formula>$AJ244="header1"</formula>
    </cfRule>
  </conditionalFormatting>
  <conditionalFormatting sqref="E467">
    <cfRule type="expression" dxfId="313" priority="313" stopIfTrue="1">
      <formula>$AJ467="header2"</formula>
    </cfRule>
    <cfRule type="expression" dxfId="312" priority="314" stopIfTrue="1">
      <formula>$AJ467="header1"</formula>
    </cfRule>
  </conditionalFormatting>
  <conditionalFormatting sqref="T467:W467">
    <cfRule type="expression" dxfId="311" priority="311" stopIfTrue="1">
      <formula>$AJ467="header2"</formula>
    </cfRule>
    <cfRule type="expression" dxfId="310" priority="312" stopIfTrue="1">
      <formula>$AJ467="header1"</formula>
    </cfRule>
  </conditionalFormatting>
  <conditionalFormatting sqref="D467">
    <cfRule type="expression" dxfId="309" priority="309" stopIfTrue="1">
      <formula>$AJ467="header2"</formula>
    </cfRule>
    <cfRule type="expression" dxfId="308" priority="310" stopIfTrue="1">
      <formula>$AJ467="header1"</formula>
    </cfRule>
  </conditionalFormatting>
  <conditionalFormatting sqref="E469">
    <cfRule type="expression" dxfId="307" priority="307" stopIfTrue="1">
      <formula>$AJ469="header2"</formula>
    </cfRule>
    <cfRule type="expression" dxfId="306" priority="308" stopIfTrue="1">
      <formula>$AJ469="header1"</formula>
    </cfRule>
  </conditionalFormatting>
  <conditionalFormatting sqref="T469:W469">
    <cfRule type="expression" dxfId="305" priority="305" stopIfTrue="1">
      <formula>$AJ469="header2"</formula>
    </cfRule>
    <cfRule type="expression" dxfId="304" priority="306" stopIfTrue="1">
      <formula>$AJ469="header1"</formula>
    </cfRule>
  </conditionalFormatting>
  <conditionalFormatting sqref="D469">
    <cfRule type="expression" dxfId="303" priority="303" stopIfTrue="1">
      <formula>$AJ469="header2"</formula>
    </cfRule>
    <cfRule type="expression" dxfId="302" priority="304" stopIfTrue="1">
      <formula>$AJ469="header1"</formula>
    </cfRule>
  </conditionalFormatting>
  <conditionalFormatting sqref="T466:W466">
    <cfRule type="expression" dxfId="301" priority="299" stopIfTrue="1">
      <formula>$AJ466="header2"</formula>
    </cfRule>
    <cfRule type="expression" dxfId="300" priority="300" stopIfTrue="1">
      <formula>$AJ466="header1"</formula>
    </cfRule>
  </conditionalFormatting>
  <conditionalFormatting sqref="E466">
    <cfRule type="expression" dxfId="299" priority="301" stopIfTrue="1">
      <formula>$AJ466="header2"</formula>
    </cfRule>
    <cfRule type="expression" dxfId="298" priority="302" stopIfTrue="1">
      <formula>$AJ466="header1"</formula>
    </cfRule>
  </conditionalFormatting>
  <conditionalFormatting sqref="D466">
    <cfRule type="expression" dxfId="297" priority="297" stopIfTrue="1">
      <formula>$AJ466="header2"</formula>
    </cfRule>
    <cfRule type="expression" dxfId="296" priority="298" stopIfTrue="1">
      <formula>$AJ466="header1"</formula>
    </cfRule>
  </conditionalFormatting>
  <conditionalFormatting sqref="E468">
    <cfRule type="expression" dxfId="295" priority="295" stopIfTrue="1">
      <formula>$AJ468="header2"</formula>
    </cfRule>
    <cfRule type="expression" dxfId="294" priority="296" stopIfTrue="1">
      <formula>$AJ468="header1"</formula>
    </cfRule>
  </conditionalFormatting>
  <conditionalFormatting sqref="E484">
    <cfRule type="expression" dxfId="293" priority="289" stopIfTrue="1">
      <formula>$AJ484="header2"</formula>
    </cfRule>
    <cfRule type="expression" dxfId="292" priority="290" stopIfTrue="1">
      <formula>$AJ484="header1"</formula>
    </cfRule>
  </conditionalFormatting>
  <conditionalFormatting sqref="T468:W468">
    <cfRule type="expression" dxfId="291" priority="293" stopIfTrue="1">
      <formula>$AJ468="header2"</formula>
    </cfRule>
    <cfRule type="expression" dxfId="290" priority="294" stopIfTrue="1">
      <formula>$AJ468="header1"</formula>
    </cfRule>
  </conditionalFormatting>
  <conditionalFormatting sqref="D468">
    <cfRule type="expression" dxfId="289" priority="291" stopIfTrue="1">
      <formula>$AJ468="header2"</formula>
    </cfRule>
    <cfRule type="expression" dxfId="288" priority="292" stopIfTrue="1">
      <formula>$AJ468="header1"</formula>
    </cfRule>
  </conditionalFormatting>
  <conditionalFormatting sqref="T486:W486">
    <cfRule type="expression" dxfId="287" priority="281" stopIfTrue="1">
      <formula>$AJ486="header2"</formula>
    </cfRule>
    <cfRule type="expression" dxfId="286" priority="282" stopIfTrue="1">
      <formula>$AJ486="header1"</formula>
    </cfRule>
  </conditionalFormatting>
  <conditionalFormatting sqref="T484:W484">
    <cfRule type="expression" dxfId="285" priority="287" stopIfTrue="1">
      <formula>$AJ484="header2"</formula>
    </cfRule>
    <cfRule type="expression" dxfId="284" priority="288" stopIfTrue="1">
      <formula>$AJ484="header1"</formula>
    </cfRule>
  </conditionalFormatting>
  <conditionalFormatting sqref="D484">
    <cfRule type="expression" dxfId="283" priority="285" stopIfTrue="1">
      <formula>$AJ484="header2"</formula>
    </cfRule>
    <cfRule type="expression" dxfId="282" priority="286" stopIfTrue="1">
      <formula>$AJ484="header1"</formula>
    </cfRule>
  </conditionalFormatting>
  <conditionalFormatting sqref="E486">
    <cfRule type="expression" dxfId="281" priority="283" stopIfTrue="1">
      <formula>$AJ486="header2"</formula>
    </cfRule>
    <cfRule type="expression" dxfId="280" priority="284" stopIfTrue="1">
      <formula>$AJ486="header1"</formula>
    </cfRule>
  </conditionalFormatting>
  <conditionalFormatting sqref="D486">
    <cfRule type="expression" dxfId="279" priority="279" stopIfTrue="1">
      <formula>$AJ486="header2"</formula>
    </cfRule>
    <cfRule type="expression" dxfId="278" priority="280" stopIfTrue="1">
      <formula>$AJ486="header1"</formula>
    </cfRule>
  </conditionalFormatting>
  <conditionalFormatting sqref="E470">
    <cfRule type="expression" dxfId="277" priority="277" stopIfTrue="1">
      <formula>$AJ470="header2"</formula>
    </cfRule>
    <cfRule type="expression" dxfId="276" priority="278" stopIfTrue="1">
      <formula>$AJ470="header1"</formula>
    </cfRule>
  </conditionalFormatting>
  <conditionalFormatting sqref="T470:W470">
    <cfRule type="expression" dxfId="275" priority="275" stopIfTrue="1">
      <formula>$AJ470="header2"</formula>
    </cfRule>
    <cfRule type="expression" dxfId="274" priority="276" stopIfTrue="1">
      <formula>$AJ470="header1"</formula>
    </cfRule>
  </conditionalFormatting>
  <conditionalFormatting sqref="D470">
    <cfRule type="expression" dxfId="273" priority="273" stopIfTrue="1">
      <formula>$AJ470="header2"</formula>
    </cfRule>
    <cfRule type="expression" dxfId="272" priority="274" stopIfTrue="1">
      <formula>$AJ470="header1"</formula>
    </cfRule>
  </conditionalFormatting>
  <conditionalFormatting sqref="E473">
    <cfRule type="expression" dxfId="271" priority="265" stopIfTrue="1">
      <formula>$AJ473="header2"</formula>
    </cfRule>
    <cfRule type="expression" dxfId="270" priority="266" stopIfTrue="1">
      <formula>$AJ473="header1"</formula>
    </cfRule>
  </conditionalFormatting>
  <conditionalFormatting sqref="E485">
    <cfRule type="expression" dxfId="269" priority="271" stopIfTrue="1">
      <formula>$AJ485="header2"</formula>
    </cfRule>
    <cfRule type="expression" dxfId="268" priority="272" stopIfTrue="1">
      <formula>$AJ485="header1"</formula>
    </cfRule>
  </conditionalFormatting>
  <conditionalFormatting sqref="T485:W485">
    <cfRule type="expression" dxfId="267" priority="269" stopIfTrue="1">
      <formula>$AJ485="header2"</formula>
    </cfRule>
    <cfRule type="expression" dxfId="266" priority="270" stopIfTrue="1">
      <formula>$AJ485="header1"</formula>
    </cfRule>
  </conditionalFormatting>
  <conditionalFormatting sqref="D485">
    <cfRule type="expression" dxfId="265" priority="267" stopIfTrue="1">
      <formula>$AJ485="header2"</formula>
    </cfRule>
    <cfRule type="expression" dxfId="264" priority="268" stopIfTrue="1">
      <formula>$AJ485="header1"</formula>
    </cfRule>
  </conditionalFormatting>
  <conditionalFormatting sqref="T475:W475">
    <cfRule type="expression" dxfId="263" priority="257" stopIfTrue="1">
      <formula>$AJ475="header2"</formula>
    </cfRule>
    <cfRule type="expression" dxfId="262" priority="258" stopIfTrue="1">
      <formula>$AJ475="header1"</formula>
    </cfRule>
  </conditionalFormatting>
  <conditionalFormatting sqref="T473:W473">
    <cfRule type="expression" dxfId="261" priority="263" stopIfTrue="1">
      <formula>$AJ473="header2"</formula>
    </cfRule>
    <cfRule type="expression" dxfId="260" priority="264" stopIfTrue="1">
      <formula>$AJ473="header1"</formula>
    </cfRule>
  </conditionalFormatting>
  <conditionalFormatting sqref="D473">
    <cfRule type="expression" dxfId="259" priority="261" stopIfTrue="1">
      <formula>$AJ473="header2"</formula>
    </cfRule>
    <cfRule type="expression" dxfId="258" priority="262" stopIfTrue="1">
      <formula>$AJ473="header1"</formula>
    </cfRule>
  </conditionalFormatting>
  <conditionalFormatting sqref="E475">
    <cfRule type="expression" dxfId="257" priority="259" stopIfTrue="1">
      <formula>$AJ475="header2"</formula>
    </cfRule>
    <cfRule type="expression" dxfId="256" priority="260" stopIfTrue="1">
      <formula>$AJ475="header1"</formula>
    </cfRule>
  </conditionalFormatting>
  <conditionalFormatting sqref="D475">
    <cfRule type="expression" dxfId="255" priority="255" stopIfTrue="1">
      <formula>$AJ475="header2"</formula>
    </cfRule>
    <cfRule type="expression" dxfId="254" priority="256" stopIfTrue="1">
      <formula>$AJ475="header1"</formula>
    </cfRule>
  </conditionalFormatting>
  <conditionalFormatting sqref="T472:W472">
    <cfRule type="expression" dxfId="253" priority="251" stopIfTrue="1">
      <formula>$AJ472="header2"</formula>
    </cfRule>
    <cfRule type="expression" dxfId="252" priority="252" stopIfTrue="1">
      <formula>$AJ472="header1"</formula>
    </cfRule>
  </conditionalFormatting>
  <conditionalFormatting sqref="E472">
    <cfRule type="expression" dxfId="251" priority="253" stopIfTrue="1">
      <formula>$AJ472="header2"</formula>
    </cfRule>
    <cfRule type="expression" dxfId="250" priority="254" stopIfTrue="1">
      <formula>$AJ472="header1"</formula>
    </cfRule>
  </conditionalFormatting>
  <conditionalFormatting sqref="D472">
    <cfRule type="expression" dxfId="249" priority="249" stopIfTrue="1">
      <formula>$AJ472="header2"</formula>
    </cfRule>
    <cfRule type="expression" dxfId="248" priority="250" stopIfTrue="1">
      <formula>$AJ472="header1"</formula>
    </cfRule>
  </conditionalFormatting>
  <conditionalFormatting sqref="E471">
    <cfRule type="expression" dxfId="247" priority="241" stopIfTrue="1">
      <formula>$AJ471="header2"</formula>
    </cfRule>
    <cfRule type="expression" dxfId="246" priority="242" stopIfTrue="1">
      <formula>$AJ471="header1"</formula>
    </cfRule>
  </conditionalFormatting>
  <conditionalFormatting sqref="E474">
    <cfRule type="expression" dxfId="245" priority="247" stopIfTrue="1">
      <formula>$AJ474="header2"</formula>
    </cfRule>
    <cfRule type="expression" dxfId="244" priority="248" stopIfTrue="1">
      <formula>$AJ474="header1"</formula>
    </cfRule>
  </conditionalFormatting>
  <conditionalFormatting sqref="T474:W474">
    <cfRule type="expression" dxfId="243" priority="245" stopIfTrue="1">
      <formula>$AJ474="header2"</formula>
    </cfRule>
    <cfRule type="expression" dxfId="242" priority="246" stopIfTrue="1">
      <formula>$AJ474="header1"</formula>
    </cfRule>
  </conditionalFormatting>
  <conditionalFormatting sqref="D474">
    <cfRule type="expression" dxfId="241" priority="243" stopIfTrue="1">
      <formula>$AJ474="header2"</formula>
    </cfRule>
    <cfRule type="expression" dxfId="240" priority="244" stopIfTrue="1">
      <formula>$AJ474="header1"</formula>
    </cfRule>
  </conditionalFormatting>
  <conditionalFormatting sqref="E481">
    <cfRule type="expression" dxfId="239" priority="235" stopIfTrue="1">
      <formula>$AJ481="header2"</formula>
    </cfRule>
    <cfRule type="expression" dxfId="238" priority="236" stopIfTrue="1">
      <formula>$AJ481="header1"</formula>
    </cfRule>
  </conditionalFormatting>
  <conditionalFormatting sqref="T471:W471">
    <cfRule type="expression" dxfId="237" priority="239" stopIfTrue="1">
      <formula>$AJ471="header2"</formula>
    </cfRule>
    <cfRule type="expression" dxfId="236" priority="240" stopIfTrue="1">
      <formula>$AJ471="header1"</formula>
    </cfRule>
  </conditionalFormatting>
  <conditionalFormatting sqref="D471">
    <cfRule type="expression" dxfId="235" priority="237" stopIfTrue="1">
      <formula>$AJ471="header2"</formula>
    </cfRule>
    <cfRule type="expression" dxfId="234" priority="238" stopIfTrue="1">
      <formula>$AJ471="header1"</formula>
    </cfRule>
  </conditionalFormatting>
  <conditionalFormatting sqref="T483:W483">
    <cfRule type="expression" dxfId="233" priority="227" stopIfTrue="1">
      <formula>$AJ483="header2"</formula>
    </cfRule>
    <cfRule type="expression" dxfId="232" priority="228" stopIfTrue="1">
      <formula>$AJ483="header1"</formula>
    </cfRule>
  </conditionalFormatting>
  <conditionalFormatting sqref="T481:W481">
    <cfRule type="expression" dxfId="231" priority="233" stopIfTrue="1">
      <formula>$AJ481="header2"</formula>
    </cfRule>
    <cfRule type="expression" dxfId="230" priority="234" stopIfTrue="1">
      <formula>$AJ481="header1"</formula>
    </cfRule>
  </conditionalFormatting>
  <conditionalFormatting sqref="D481">
    <cfRule type="expression" dxfId="229" priority="231" stopIfTrue="1">
      <formula>$AJ481="header2"</formula>
    </cfRule>
    <cfRule type="expression" dxfId="228" priority="232" stopIfTrue="1">
      <formula>$AJ481="header1"</formula>
    </cfRule>
  </conditionalFormatting>
  <conditionalFormatting sqref="E483">
    <cfRule type="expression" dxfId="227" priority="229" stopIfTrue="1">
      <formula>$AJ483="header2"</formula>
    </cfRule>
    <cfRule type="expression" dxfId="226" priority="230" stopIfTrue="1">
      <formula>$AJ483="header1"</formula>
    </cfRule>
  </conditionalFormatting>
  <conditionalFormatting sqref="D483">
    <cfRule type="expression" dxfId="225" priority="225" stopIfTrue="1">
      <formula>$AJ483="header2"</formula>
    </cfRule>
    <cfRule type="expression" dxfId="224" priority="226" stopIfTrue="1">
      <formula>$AJ483="header1"</formula>
    </cfRule>
  </conditionalFormatting>
  <conditionalFormatting sqref="T480:W480">
    <cfRule type="expression" dxfId="223" priority="215" stopIfTrue="1">
      <formula>$AJ480="header2"</formula>
    </cfRule>
    <cfRule type="expression" dxfId="222" priority="216" stopIfTrue="1">
      <formula>$AJ480="header1"</formula>
    </cfRule>
  </conditionalFormatting>
  <conditionalFormatting sqref="E479">
    <cfRule type="expression" dxfId="221" priority="223" stopIfTrue="1">
      <formula>$AJ479="header2"</formula>
    </cfRule>
    <cfRule type="expression" dxfId="220" priority="224" stopIfTrue="1">
      <formula>$AJ479="header1"</formula>
    </cfRule>
  </conditionalFormatting>
  <conditionalFormatting sqref="T479:W479">
    <cfRule type="expression" dxfId="219" priority="221" stopIfTrue="1">
      <formula>$AJ479="header2"</formula>
    </cfRule>
    <cfRule type="expression" dxfId="218" priority="222" stopIfTrue="1">
      <formula>$AJ479="header1"</formula>
    </cfRule>
  </conditionalFormatting>
  <conditionalFormatting sqref="D479">
    <cfRule type="expression" dxfId="217" priority="219" stopIfTrue="1">
      <formula>$AJ479="header2"</formula>
    </cfRule>
    <cfRule type="expression" dxfId="216" priority="220" stopIfTrue="1">
      <formula>$AJ479="header1"</formula>
    </cfRule>
  </conditionalFormatting>
  <conditionalFormatting sqref="E480">
    <cfRule type="expression" dxfId="215" priority="217" stopIfTrue="1">
      <formula>$AJ480="header2"</formula>
    </cfRule>
    <cfRule type="expression" dxfId="214" priority="218" stopIfTrue="1">
      <formula>$AJ480="header1"</formula>
    </cfRule>
  </conditionalFormatting>
  <conditionalFormatting sqref="D480">
    <cfRule type="expression" dxfId="213" priority="213" stopIfTrue="1">
      <formula>$AJ480="header2"</formula>
    </cfRule>
    <cfRule type="expression" dxfId="212" priority="214" stopIfTrue="1">
      <formula>$AJ480="header1"</formula>
    </cfRule>
  </conditionalFormatting>
  <conditionalFormatting sqref="E476">
    <cfRule type="expression" dxfId="211" priority="205" stopIfTrue="1">
      <formula>$AJ476="header2"</formula>
    </cfRule>
    <cfRule type="expression" dxfId="210" priority="206" stopIfTrue="1">
      <formula>$AJ476="header1"</formula>
    </cfRule>
  </conditionalFormatting>
  <conditionalFormatting sqref="E482">
    <cfRule type="expression" dxfId="209" priority="211" stopIfTrue="1">
      <formula>$AJ482="header2"</formula>
    </cfRule>
    <cfRule type="expression" dxfId="208" priority="212" stopIfTrue="1">
      <formula>$AJ482="header1"</formula>
    </cfRule>
  </conditionalFormatting>
  <conditionalFormatting sqref="T482:W482">
    <cfRule type="expression" dxfId="207" priority="209" stopIfTrue="1">
      <formula>$AJ482="header2"</formula>
    </cfRule>
    <cfRule type="expression" dxfId="206" priority="210" stopIfTrue="1">
      <formula>$AJ482="header1"</formula>
    </cfRule>
  </conditionalFormatting>
  <conditionalFormatting sqref="D482">
    <cfRule type="expression" dxfId="205" priority="207" stopIfTrue="1">
      <formula>$AJ482="header2"</formula>
    </cfRule>
    <cfRule type="expression" dxfId="204" priority="208" stopIfTrue="1">
      <formula>$AJ482="header1"</formula>
    </cfRule>
  </conditionalFormatting>
  <conditionalFormatting sqref="T478:W478">
    <cfRule type="expression" dxfId="203" priority="197" stopIfTrue="1">
      <formula>$AJ478="header2"</formula>
    </cfRule>
    <cfRule type="expression" dxfId="202" priority="198" stopIfTrue="1">
      <formula>$AJ478="header1"</formula>
    </cfRule>
  </conditionalFormatting>
  <conditionalFormatting sqref="T476:W476">
    <cfRule type="expression" dxfId="201" priority="203" stopIfTrue="1">
      <formula>$AJ476="header2"</formula>
    </cfRule>
    <cfRule type="expression" dxfId="200" priority="204" stopIfTrue="1">
      <formula>$AJ476="header1"</formula>
    </cfRule>
  </conditionalFormatting>
  <conditionalFormatting sqref="D476">
    <cfRule type="expression" dxfId="199" priority="201" stopIfTrue="1">
      <formula>$AJ476="header2"</formula>
    </cfRule>
    <cfRule type="expression" dxfId="198" priority="202" stopIfTrue="1">
      <formula>$AJ476="header1"</formula>
    </cfRule>
  </conditionalFormatting>
  <conditionalFormatting sqref="E478">
    <cfRule type="expression" dxfId="197" priority="199" stopIfTrue="1">
      <formula>$AJ478="header2"</formula>
    </cfRule>
    <cfRule type="expression" dxfId="196" priority="200" stopIfTrue="1">
      <formula>$AJ478="header1"</formula>
    </cfRule>
  </conditionalFormatting>
  <conditionalFormatting sqref="D478">
    <cfRule type="expression" dxfId="195" priority="195" stopIfTrue="1">
      <formula>$AJ478="header2"</formula>
    </cfRule>
    <cfRule type="expression" dxfId="194" priority="196" stopIfTrue="1">
      <formula>$AJ478="header1"</formula>
    </cfRule>
  </conditionalFormatting>
  <conditionalFormatting sqref="E489">
    <cfRule type="expression" dxfId="193" priority="187" stopIfTrue="1">
      <formula>$AJ489="header2"</formula>
    </cfRule>
    <cfRule type="expression" dxfId="192" priority="188" stopIfTrue="1">
      <formula>$AJ489="header1"</formula>
    </cfRule>
  </conditionalFormatting>
  <conditionalFormatting sqref="E477">
    <cfRule type="expression" dxfId="191" priority="193" stopIfTrue="1">
      <formula>$AJ477="header2"</formula>
    </cfRule>
    <cfRule type="expression" dxfId="190" priority="194" stopIfTrue="1">
      <formula>$AJ477="header1"</formula>
    </cfRule>
  </conditionalFormatting>
  <conditionalFormatting sqref="T477:W477">
    <cfRule type="expression" dxfId="189" priority="191" stopIfTrue="1">
      <formula>$AJ477="header2"</formula>
    </cfRule>
    <cfRule type="expression" dxfId="188" priority="192" stopIfTrue="1">
      <formula>$AJ477="header1"</formula>
    </cfRule>
  </conditionalFormatting>
  <conditionalFormatting sqref="D477">
    <cfRule type="expression" dxfId="187" priority="189" stopIfTrue="1">
      <formula>$AJ477="header2"</formula>
    </cfRule>
    <cfRule type="expression" dxfId="186" priority="190" stopIfTrue="1">
      <formula>$AJ477="header1"</formula>
    </cfRule>
  </conditionalFormatting>
  <conditionalFormatting sqref="E487">
    <cfRule type="expression" dxfId="185" priority="181" stopIfTrue="1">
      <formula>$AJ487="header2"</formula>
    </cfRule>
    <cfRule type="expression" dxfId="184" priority="182" stopIfTrue="1">
      <formula>$AJ487="header1"</formula>
    </cfRule>
  </conditionalFormatting>
  <conditionalFormatting sqref="T488:W488">
    <cfRule type="expression" dxfId="183" priority="173" stopIfTrue="1">
      <formula>$AJ488="header2"</formula>
    </cfRule>
    <cfRule type="expression" dxfId="182" priority="174" stopIfTrue="1">
      <formula>$AJ488="header1"</formula>
    </cfRule>
  </conditionalFormatting>
  <conditionalFormatting sqref="T487:W487">
    <cfRule type="expression" dxfId="181" priority="179" stopIfTrue="1">
      <formula>$AJ487="header2"</formula>
    </cfRule>
    <cfRule type="expression" dxfId="180" priority="180" stopIfTrue="1">
      <formula>$AJ487="header1"</formula>
    </cfRule>
  </conditionalFormatting>
  <conditionalFormatting sqref="D487">
    <cfRule type="expression" dxfId="179" priority="177" stopIfTrue="1">
      <formula>$AJ487="header2"</formula>
    </cfRule>
    <cfRule type="expression" dxfId="178" priority="178" stopIfTrue="1">
      <formula>$AJ487="header1"</formula>
    </cfRule>
  </conditionalFormatting>
  <conditionalFormatting sqref="E488">
    <cfRule type="expression" dxfId="177" priority="175" stopIfTrue="1">
      <formula>$AJ488="header2"</formula>
    </cfRule>
    <cfRule type="expression" dxfId="176" priority="176" stopIfTrue="1">
      <formula>$AJ488="header1"</formula>
    </cfRule>
  </conditionalFormatting>
  <conditionalFormatting sqref="D488">
    <cfRule type="expression" dxfId="175" priority="171" stopIfTrue="1">
      <formula>$AJ488="header2"</formula>
    </cfRule>
    <cfRule type="expression" dxfId="174" priority="172" stopIfTrue="1">
      <formula>$AJ488="header1"</formula>
    </cfRule>
  </conditionalFormatting>
  <conditionalFormatting sqref="E491">
    <cfRule type="expression" dxfId="173" priority="169" stopIfTrue="1">
      <formula>$AJ491="header2"</formula>
    </cfRule>
    <cfRule type="expression" dxfId="172" priority="170" stopIfTrue="1">
      <formula>$AJ491="header1"</formula>
    </cfRule>
  </conditionalFormatting>
  <conditionalFormatting sqref="E490">
    <cfRule type="expression" dxfId="171" priority="163" stopIfTrue="1">
      <formula>$AJ490="header2"</formula>
    </cfRule>
    <cfRule type="expression" dxfId="170" priority="164" stopIfTrue="1">
      <formula>$AJ490="header1"</formula>
    </cfRule>
  </conditionalFormatting>
  <conditionalFormatting sqref="T489:W489">
    <cfRule type="expression" dxfId="169" priority="185" stopIfTrue="1">
      <formula>$AJ489="header2"</formula>
    </cfRule>
    <cfRule type="expression" dxfId="168" priority="186" stopIfTrue="1">
      <formula>$AJ489="header1"</formula>
    </cfRule>
  </conditionalFormatting>
  <conditionalFormatting sqref="D489">
    <cfRule type="expression" dxfId="167" priority="183" stopIfTrue="1">
      <formula>$AJ489="header2"</formula>
    </cfRule>
    <cfRule type="expression" dxfId="166" priority="184" stopIfTrue="1">
      <formula>$AJ489="header1"</formula>
    </cfRule>
  </conditionalFormatting>
  <conditionalFormatting sqref="T491:W491">
    <cfRule type="expression" dxfId="165" priority="167" stopIfTrue="1">
      <formula>$AJ491="header2"</formula>
    </cfRule>
    <cfRule type="expression" dxfId="164" priority="168" stopIfTrue="1">
      <formula>$AJ491="header1"</formula>
    </cfRule>
  </conditionalFormatting>
  <conditionalFormatting sqref="D491">
    <cfRule type="expression" dxfId="163" priority="165" stopIfTrue="1">
      <formula>$AJ491="header2"</formula>
    </cfRule>
    <cfRule type="expression" dxfId="162" priority="166" stopIfTrue="1">
      <formula>$AJ491="header1"</formula>
    </cfRule>
  </conditionalFormatting>
  <conditionalFormatting sqref="E492">
    <cfRule type="expression" dxfId="161" priority="157" stopIfTrue="1">
      <formula>$AJ492="header2"</formula>
    </cfRule>
    <cfRule type="expression" dxfId="160" priority="158" stopIfTrue="1">
      <formula>$AJ492="header1"</formula>
    </cfRule>
  </conditionalFormatting>
  <conditionalFormatting sqref="T490:W490">
    <cfRule type="expression" dxfId="159" priority="161" stopIfTrue="1">
      <formula>$AJ490="header2"</formula>
    </cfRule>
    <cfRule type="expression" dxfId="158" priority="162" stopIfTrue="1">
      <formula>$AJ490="header1"</formula>
    </cfRule>
  </conditionalFormatting>
  <conditionalFormatting sqref="D490">
    <cfRule type="expression" dxfId="157" priority="159" stopIfTrue="1">
      <formula>$AJ490="header2"</formula>
    </cfRule>
    <cfRule type="expression" dxfId="156" priority="160" stopIfTrue="1">
      <formula>$AJ490="header1"</formula>
    </cfRule>
  </conditionalFormatting>
  <conditionalFormatting sqref="E493">
    <cfRule type="expression" dxfId="155" priority="151" stopIfTrue="1">
      <formula>$AJ493="header2"</formula>
    </cfRule>
    <cfRule type="expression" dxfId="154" priority="152" stopIfTrue="1">
      <formula>$AJ493="header1"</formula>
    </cfRule>
  </conditionalFormatting>
  <conditionalFormatting sqref="T492:W492">
    <cfRule type="expression" dxfId="153" priority="155" stopIfTrue="1">
      <formula>$AJ492="header2"</formula>
    </cfRule>
    <cfRule type="expression" dxfId="152" priority="156" stopIfTrue="1">
      <formula>$AJ492="header1"</formula>
    </cfRule>
  </conditionalFormatting>
  <conditionalFormatting sqref="D492">
    <cfRule type="expression" dxfId="151" priority="153" stopIfTrue="1">
      <formula>$AJ492="header2"</formula>
    </cfRule>
    <cfRule type="expression" dxfId="150" priority="154" stopIfTrue="1">
      <formula>$AJ492="header1"</formula>
    </cfRule>
  </conditionalFormatting>
  <conditionalFormatting sqref="T493:W493">
    <cfRule type="expression" dxfId="149" priority="149" stopIfTrue="1">
      <formula>$AJ493="header2"</formula>
    </cfRule>
    <cfRule type="expression" dxfId="148" priority="150" stopIfTrue="1">
      <formula>$AJ493="header1"</formula>
    </cfRule>
  </conditionalFormatting>
  <conditionalFormatting sqref="D493">
    <cfRule type="expression" dxfId="147" priority="147" stopIfTrue="1">
      <formula>$AJ493="header2"</formula>
    </cfRule>
    <cfRule type="expression" dxfId="146" priority="148" stopIfTrue="1">
      <formula>$AJ493="header1"</formula>
    </cfRule>
  </conditionalFormatting>
  <conditionalFormatting sqref="E498">
    <cfRule type="expression" dxfId="145" priority="145" stopIfTrue="1">
      <formula>$AJ498="header2"</formula>
    </cfRule>
    <cfRule type="expression" dxfId="144" priority="146" stopIfTrue="1">
      <formula>$AJ498="header1"</formula>
    </cfRule>
  </conditionalFormatting>
  <conditionalFormatting sqref="E494">
    <cfRule type="expression" dxfId="143" priority="139" stopIfTrue="1">
      <formula>$AJ494="header2"</formula>
    </cfRule>
    <cfRule type="expression" dxfId="142" priority="140" stopIfTrue="1">
      <formula>$AJ494="header1"</formula>
    </cfRule>
  </conditionalFormatting>
  <conditionalFormatting sqref="T498:W498">
    <cfRule type="expression" dxfId="141" priority="143" stopIfTrue="1">
      <formula>$AJ498="header2"</formula>
    </cfRule>
    <cfRule type="expression" dxfId="140" priority="144" stopIfTrue="1">
      <formula>$AJ498="header1"</formula>
    </cfRule>
  </conditionalFormatting>
  <conditionalFormatting sqref="D498">
    <cfRule type="expression" dxfId="139" priority="141" stopIfTrue="1">
      <formula>$AJ498="header2"</formula>
    </cfRule>
    <cfRule type="expression" dxfId="138" priority="142" stopIfTrue="1">
      <formula>$AJ498="header1"</formula>
    </cfRule>
  </conditionalFormatting>
  <conditionalFormatting sqref="T494:W494">
    <cfRule type="expression" dxfId="137" priority="137" stopIfTrue="1">
      <formula>$AJ494="header2"</formula>
    </cfRule>
    <cfRule type="expression" dxfId="136" priority="138" stopIfTrue="1">
      <formula>$AJ494="header1"</formula>
    </cfRule>
  </conditionalFormatting>
  <conditionalFormatting sqref="D494">
    <cfRule type="expression" dxfId="135" priority="135" stopIfTrue="1">
      <formula>$AJ494="header2"</formula>
    </cfRule>
    <cfRule type="expression" dxfId="134" priority="136" stopIfTrue="1">
      <formula>$AJ494="header1"</formula>
    </cfRule>
  </conditionalFormatting>
  <conditionalFormatting sqref="X466">
    <cfRule type="expression" dxfId="133" priority="129" stopIfTrue="1">
      <formula>$AJ466="header2"</formula>
    </cfRule>
    <cfRule type="expression" dxfId="132" priority="130" stopIfTrue="1">
      <formula>$AJ466="header1"</formula>
    </cfRule>
  </conditionalFormatting>
  <conditionalFormatting sqref="X467">
    <cfRule type="expression" dxfId="131" priority="133" stopIfTrue="1">
      <formula>$AJ467="header2"</formula>
    </cfRule>
    <cfRule type="expression" dxfId="130" priority="134" stopIfTrue="1">
      <formula>$AJ467="header1"</formula>
    </cfRule>
  </conditionalFormatting>
  <conditionalFormatting sqref="X469">
    <cfRule type="expression" dxfId="129" priority="131" stopIfTrue="1">
      <formula>$AJ469="header2"</formula>
    </cfRule>
    <cfRule type="expression" dxfId="128" priority="132" stopIfTrue="1">
      <formula>$AJ469="header1"</formula>
    </cfRule>
  </conditionalFormatting>
  <conditionalFormatting sqref="X468">
    <cfRule type="expression" dxfId="127" priority="127" stopIfTrue="1">
      <formula>$AJ468="header2"</formula>
    </cfRule>
    <cfRule type="expression" dxfId="126" priority="128" stopIfTrue="1">
      <formula>$AJ468="header1"</formula>
    </cfRule>
  </conditionalFormatting>
  <conditionalFormatting sqref="X484">
    <cfRule type="expression" dxfId="125" priority="125" stopIfTrue="1">
      <formula>$AJ484="header2"</formula>
    </cfRule>
    <cfRule type="expression" dxfId="124" priority="126" stopIfTrue="1">
      <formula>$AJ484="header1"</formula>
    </cfRule>
  </conditionalFormatting>
  <conditionalFormatting sqref="X486">
    <cfRule type="expression" dxfId="123" priority="123" stopIfTrue="1">
      <formula>$AJ486="header2"</formula>
    </cfRule>
    <cfRule type="expression" dxfId="122" priority="124" stopIfTrue="1">
      <formula>$AJ486="header1"</formula>
    </cfRule>
  </conditionalFormatting>
  <conditionalFormatting sqref="X470">
    <cfRule type="expression" dxfId="121" priority="121" stopIfTrue="1">
      <formula>$AJ470="header2"</formula>
    </cfRule>
    <cfRule type="expression" dxfId="120" priority="122" stopIfTrue="1">
      <formula>$AJ470="header1"</formula>
    </cfRule>
  </conditionalFormatting>
  <conditionalFormatting sqref="X485">
    <cfRule type="expression" dxfId="119" priority="119" stopIfTrue="1">
      <formula>$AJ485="header2"</formula>
    </cfRule>
    <cfRule type="expression" dxfId="118" priority="120" stopIfTrue="1">
      <formula>$AJ485="header1"</formula>
    </cfRule>
  </conditionalFormatting>
  <conditionalFormatting sqref="X473">
    <cfRule type="expression" dxfId="117" priority="117" stopIfTrue="1">
      <formula>$AJ473="header2"</formula>
    </cfRule>
    <cfRule type="expression" dxfId="116" priority="118" stopIfTrue="1">
      <formula>$AJ473="header1"</formula>
    </cfRule>
  </conditionalFormatting>
  <conditionalFormatting sqref="X475">
    <cfRule type="expression" dxfId="115" priority="115" stopIfTrue="1">
      <formula>$AJ475="header2"</formula>
    </cfRule>
    <cfRule type="expression" dxfId="114" priority="116" stopIfTrue="1">
      <formula>$AJ475="header1"</formula>
    </cfRule>
  </conditionalFormatting>
  <conditionalFormatting sqref="X472">
    <cfRule type="expression" dxfId="113" priority="113" stopIfTrue="1">
      <formula>$AJ472="header2"</formula>
    </cfRule>
    <cfRule type="expression" dxfId="112" priority="114" stopIfTrue="1">
      <formula>$AJ472="header1"</formula>
    </cfRule>
  </conditionalFormatting>
  <conditionalFormatting sqref="X474">
    <cfRule type="expression" dxfId="111" priority="111" stopIfTrue="1">
      <formula>$AJ474="header2"</formula>
    </cfRule>
    <cfRule type="expression" dxfId="110" priority="112" stopIfTrue="1">
      <formula>$AJ474="header1"</formula>
    </cfRule>
  </conditionalFormatting>
  <conditionalFormatting sqref="X471">
    <cfRule type="expression" dxfId="109" priority="109" stopIfTrue="1">
      <formula>$AJ471="header2"</formula>
    </cfRule>
    <cfRule type="expression" dxfId="108" priority="110" stopIfTrue="1">
      <formula>$AJ471="header1"</formula>
    </cfRule>
  </conditionalFormatting>
  <conditionalFormatting sqref="X481">
    <cfRule type="expression" dxfId="107" priority="107" stopIfTrue="1">
      <formula>$AJ481="header2"</formula>
    </cfRule>
    <cfRule type="expression" dxfId="106" priority="108" stopIfTrue="1">
      <formula>$AJ481="header1"</formula>
    </cfRule>
  </conditionalFormatting>
  <conditionalFormatting sqref="X483">
    <cfRule type="expression" dxfId="105" priority="105" stopIfTrue="1">
      <formula>$AJ483="header2"</formula>
    </cfRule>
    <cfRule type="expression" dxfId="104" priority="106" stopIfTrue="1">
      <formula>$AJ483="header1"</formula>
    </cfRule>
  </conditionalFormatting>
  <conditionalFormatting sqref="X479">
    <cfRule type="expression" dxfId="103" priority="103" stopIfTrue="1">
      <formula>$AJ479="header2"</formula>
    </cfRule>
    <cfRule type="expression" dxfId="102" priority="104" stopIfTrue="1">
      <formula>$AJ479="header1"</formula>
    </cfRule>
  </conditionalFormatting>
  <conditionalFormatting sqref="X480">
    <cfRule type="expression" dxfId="101" priority="101" stopIfTrue="1">
      <formula>$AJ480="header2"</formula>
    </cfRule>
    <cfRule type="expression" dxfId="100" priority="102" stopIfTrue="1">
      <formula>$AJ480="header1"</formula>
    </cfRule>
  </conditionalFormatting>
  <conditionalFormatting sqref="X482">
    <cfRule type="expression" dxfId="99" priority="99" stopIfTrue="1">
      <formula>$AJ482="header2"</formula>
    </cfRule>
    <cfRule type="expression" dxfId="98" priority="100" stopIfTrue="1">
      <formula>$AJ482="header1"</formula>
    </cfRule>
  </conditionalFormatting>
  <conditionalFormatting sqref="X476">
    <cfRule type="expression" dxfId="97" priority="97" stopIfTrue="1">
      <formula>$AJ476="header2"</formula>
    </cfRule>
    <cfRule type="expression" dxfId="96" priority="98" stopIfTrue="1">
      <formula>$AJ476="header1"</formula>
    </cfRule>
  </conditionalFormatting>
  <conditionalFormatting sqref="X478">
    <cfRule type="expression" dxfId="95" priority="95" stopIfTrue="1">
      <formula>$AJ478="header2"</formula>
    </cfRule>
    <cfRule type="expression" dxfId="94" priority="96" stopIfTrue="1">
      <formula>$AJ478="header1"</formula>
    </cfRule>
  </conditionalFormatting>
  <conditionalFormatting sqref="X477">
    <cfRule type="expression" dxfId="93" priority="93" stopIfTrue="1">
      <formula>$AJ477="header2"</formula>
    </cfRule>
    <cfRule type="expression" dxfId="92" priority="94" stopIfTrue="1">
      <formula>$AJ477="header1"</formula>
    </cfRule>
  </conditionalFormatting>
  <conditionalFormatting sqref="X487">
    <cfRule type="expression" dxfId="91" priority="89" stopIfTrue="1">
      <formula>$AJ487="header2"</formula>
    </cfRule>
    <cfRule type="expression" dxfId="90" priority="90" stopIfTrue="1">
      <formula>$AJ487="header1"</formula>
    </cfRule>
  </conditionalFormatting>
  <conditionalFormatting sqref="X488">
    <cfRule type="expression" dxfId="89" priority="87" stopIfTrue="1">
      <formula>$AJ488="header2"</formula>
    </cfRule>
    <cfRule type="expression" dxfId="88" priority="88" stopIfTrue="1">
      <formula>$AJ488="header1"</formula>
    </cfRule>
  </conditionalFormatting>
  <conditionalFormatting sqref="X489">
    <cfRule type="expression" dxfId="87" priority="91" stopIfTrue="1">
      <formula>$AJ489="header2"</formula>
    </cfRule>
    <cfRule type="expression" dxfId="86" priority="92" stopIfTrue="1">
      <formula>$AJ489="header1"</formula>
    </cfRule>
  </conditionalFormatting>
  <conditionalFormatting sqref="X491">
    <cfRule type="expression" dxfId="85" priority="85" stopIfTrue="1">
      <formula>$AJ491="header2"</formula>
    </cfRule>
    <cfRule type="expression" dxfId="84" priority="86" stopIfTrue="1">
      <formula>$AJ491="header1"</formula>
    </cfRule>
  </conditionalFormatting>
  <conditionalFormatting sqref="X490">
    <cfRule type="expression" dxfId="83" priority="83" stopIfTrue="1">
      <formula>$AJ490="header2"</formula>
    </cfRule>
    <cfRule type="expression" dxfId="82" priority="84" stopIfTrue="1">
      <formula>$AJ490="header1"</formula>
    </cfRule>
  </conditionalFormatting>
  <conditionalFormatting sqref="X492">
    <cfRule type="expression" dxfId="81" priority="81" stopIfTrue="1">
      <formula>$AJ492="header2"</formula>
    </cfRule>
    <cfRule type="expression" dxfId="80" priority="82" stopIfTrue="1">
      <formula>$AJ492="header1"</formula>
    </cfRule>
  </conditionalFormatting>
  <conditionalFormatting sqref="X493">
    <cfRule type="expression" dxfId="79" priority="79" stopIfTrue="1">
      <formula>$AJ493="header2"</formula>
    </cfRule>
    <cfRule type="expression" dxfId="78" priority="80" stopIfTrue="1">
      <formula>$AJ493="header1"</formula>
    </cfRule>
  </conditionalFormatting>
  <conditionalFormatting sqref="X498">
    <cfRule type="expression" dxfId="77" priority="77" stopIfTrue="1">
      <formula>$AJ498="header2"</formula>
    </cfRule>
    <cfRule type="expression" dxfId="76" priority="78" stopIfTrue="1">
      <formula>$AJ498="header1"</formula>
    </cfRule>
  </conditionalFormatting>
  <conditionalFormatting sqref="X494">
    <cfRule type="expression" dxfId="75" priority="75" stopIfTrue="1">
      <formula>$AJ494="header2"</formula>
    </cfRule>
    <cfRule type="expression" dxfId="74" priority="76" stopIfTrue="1">
      <formula>$AJ494="header1"</formula>
    </cfRule>
  </conditionalFormatting>
  <conditionalFormatting sqref="B483">
    <cfRule type="expression" dxfId="73" priority="73" stopIfTrue="1">
      <formula>$AJ483="header2"</formula>
    </cfRule>
    <cfRule type="expression" dxfId="72" priority="74" stopIfTrue="1">
      <formula>$AJ483="header1"</formula>
    </cfRule>
  </conditionalFormatting>
  <conditionalFormatting sqref="B471">
    <cfRule type="expression" dxfId="71" priority="71" stopIfTrue="1">
      <formula>$AJ471="header2"</formula>
    </cfRule>
    <cfRule type="expression" dxfId="70" priority="72" stopIfTrue="1">
      <formula>$AJ471="header1"</formula>
    </cfRule>
  </conditionalFormatting>
  <conditionalFormatting sqref="B494">
    <cfRule type="expression" dxfId="69" priority="69" stopIfTrue="1">
      <formula>$AJ494="header2"</formula>
    </cfRule>
    <cfRule type="expression" dxfId="68" priority="70" stopIfTrue="1">
      <formula>$AJ494="header1"</formula>
    </cfRule>
  </conditionalFormatting>
  <conditionalFormatting sqref="D244">
    <cfRule type="expression" dxfId="67" priority="67" stopIfTrue="1">
      <formula>$AJ244="header2"</formula>
    </cfRule>
    <cfRule type="expression" dxfId="66" priority="68" stopIfTrue="1">
      <formula>$AJ244="header1"</formula>
    </cfRule>
  </conditionalFormatting>
  <conditionalFormatting sqref="E244">
    <cfRule type="expression" dxfId="65" priority="65" stopIfTrue="1">
      <formula>$AJ244="header2"</formula>
    </cfRule>
    <cfRule type="expression" dxfId="64" priority="66" stopIfTrue="1">
      <formula>$AJ244="header1"</formula>
    </cfRule>
  </conditionalFormatting>
  <conditionalFormatting sqref="T244">
    <cfRule type="expression" dxfId="63" priority="63" stopIfTrue="1">
      <formula>$AJ244="header2"</formula>
    </cfRule>
    <cfRule type="expression" dxfId="62" priority="64" stopIfTrue="1">
      <formula>$AJ244="header1"</formula>
    </cfRule>
  </conditionalFormatting>
  <conditionalFormatting sqref="T198">
    <cfRule type="expression" dxfId="61" priority="61" stopIfTrue="1">
      <formula>$AJ198="header2"</formula>
    </cfRule>
    <cfRule type="expression" dxfId="60" priority="62" stopIfTrue="1">
      <formula>$AJ198="header1"</formula>
    </cfRule>
  </conditionalFormatting>
  <conditionalFormatting sqref="T165">
    <cfRule type="expression" dxfId="59" priority="59" stopIfTrue="1">
      <formula>$AJ165="header2"</formula>
    </cfRule>
    <cfRule type="expression" dxfId="58" priority="60" stopIfTrue="1">
      <formula>$AJ165="header1"</formula>
    </cfRule>
  </conditionalFormatting>
  <conditionalFormatting sqref="T465">
    <cfRule type="expression" dxfId="57" priority="57" stopIfTrue="1">
      <formula>$AJ465="header2"</formula>
    </cfRule>
    <cfRule type="expression" dxfId="56" priority="58" stopIfTrue="1">
      <formula>$AJ465="header1"</formula>
    </cfRule>
  </conditionalFormatting>
  <conditionalFormatting sqref="AC182:AC189 AC194:AC197">
    <cfRule type="expression" dxfId="55" priority="55" stopIfTrue="1">
      <formula>$AJ182="header2"</formula>
    </cfRule>
    <cfRule type="expression" dxfId="54" priority="56" stopIfTrue="1">
      <formula>$AJ182="header1"</formula>
    </cfRule>
  </conditionalFormatting>
  <conditionalFormatting sqref="B182:I189 T182:AB189 T194:AB197 B194:I197 K194:P197 K182:P189">
    <cfRule type="expression" dxfId="53" priority="53" stopIfTrue="1">
      <formula>$AJ182="header2"</formula>
    </cfRule>
    <cfRule type="expression" dxfId="52" priority="54" stopIfTrue="1">
      <formula>$AJ182="header1"</formula>
    </cfRule>
  </conditionalFormatting>
  <conditionalFormatting sqref="AC190:AC193">
    <cfRule type="expression" dxfId="51" priority="51" stopIfTrue="1">
      <formula>$AJ190="header2"</formula>
    </cfRule>
    <cfRule type="expression" dxfId="50" priority="52" stopIfTrue="1">
      <formula>$AJ190="header1"</formula>
    </cfRule>
  </conditionalFormatting>
  <conditionalFormatting sqref="T190:AB193 B190:I193 K190:P193">
    <cfRule type="expression" dxfId="49" priority="49" stopIfTrue="1">
      <formula>$AJ190="header2"</formula>
    </cfRule>
    <cfRule type="expression" dxfId="48" priority="50" stopIfTrue="1">
      <formula>$AJ190="header1"</formula>
    </cfRule>
  </conditionalFormatting>
  <conditionalFormatting sqref="J167:J197">
    <cfRule type="expression" dxfId="47" priority="47" stopIfTrue="1">
      <formula>$AJ167="header2"</formula>
    </cfRule>
    <cfRule type="expression" dxfId="46" priority="48" stopIfTrue="1">
      <formula>$AJ167="header1"</formula>
    </cfRule>
  </conditionalFormatting>
  <conditionalFormatting sqref="X157:AC160">
    <cfRule type="expression" dxfId="45" priority="45" stopIfTrue="1">
      <formula>$AJ157="header2"</formula>
    </cfRule>
    <cfRule type="expression" dxfId="44" priority="46" stopIfTrue="1">
      <formula>$AJ157="header1"</formula>
    </cfRule>
  </conditionalFormatting>
  <conditionalFormatting sqref="T157:W160 B157:P160">
    <cfRule type="expression" dxfId="43" priority="43" stopIfTrue="1">
      <formula>$AJ157="header2"</formula>
    </cfRule>
    <cfRule type="expression" dxfId="42" priority="44" stopIfTrue="1">
      <formula>$AJ157="header1"</formula>
    </cfRule>
  </conditionalFormatting>
  <conditionalFormatting sqref="B101:P101 T101:AC101">
    <cfRule type="expression" dxfId="41" priority="41" stopIfTrue="1">
      <formula>$AJ101="header2"</formula>
    </cfRule>
    <cfRule type="expression" dxfId="40" priority="42" stopIfTrue="1">
      <formula>$AJ101="header1"</formula>
    </cfRule>
  </conditionalFormatting>
  <conditionalFormatting sqref="T462:W462 J462:P462 Y462:AC462">
    <cfRule type="expression" dxfId="39" priority="39" stopIfTrue="1">
      <formula>$AJ462="header2"</formula>
    </cfRule>
    <cfRule type="expression" dxfId="38" priority="40" stopIfTrue="1">
      <formula>$AJ462="header1"</formula>
    </cfRule>
  </conditionalFormatting>
  <conditionalFormatting sqref="B462:I462">
    <cfRule type="expression" dxfId="37" priority="37" stopIfTrue="1">
      <formula>$AJ462="header2"</formula>
    </cfRule>
    <cfRule type="expression" dxfId="36" priority="38" stopIfTrue="1">
      <formula>$AJ462="header1"</formula>
    </cfRule>
  </conditionalFormatting>
  <conditionalFormatting sqref="X462">
    <cfRule type="expression" dxfId="35" priority="35" stopIfTrue="1">
      <formula>$AJ462="header2"</formula>
    </cfRule>
    <cfRule type="expression" dxfId="34" priority="36" stopIfTrue="1">
      <formula>$AJ462="header1"</formula>
    </cfRule>
  </conditionalFormatting>
  <conditionalFormatting sqref="F495:P497 C495:C497 Y495:AC497">
    <cfRule type="expression" dxfId="33" priority="33" stopIfTrue="1">
      <formula>$AJ495="header2"</formula>
    </cfRule>
    <cfRule type="expression" dxfId="32" priority="34" stopIfTrue="1">
      <formula>$AJ495="header1"</formula>
    </cfRule>
  </conditionalFormatting>
  <conditionalFormatting sqref="E497">
    <cfRule type="expression" dxfId="31" priority="31" stopIfTrue="1">
      <formula>$AJ497="header2"</formula>
    </cfRule>
    <cfRule type="expression" dxfId="30" priority="32" stopIfTrue="1">
      <formula>$AJ497="header1"</formula>
    </cfRule>
  </conditionalFormatting>
  <conditionalFormatting sqref="T497:W497">
    <cfRule type="expression" dxfId="29" priority="29" stopIfTrue="1">
      <formula>$AJ497="header2"</formula>
    </cfRule>
    <cfRule type="expression" dxfId="28" priority="30" stopIfTrue="1">
      <formula>$AJ497="header1"</formula>
    </cfRule>
  </conditionalFormatting>
  <conditionalFormatting sqref="D497">
    <cfRule type="expression" dxfId="27" priority="27" stopIfTrue="1">
      <formula>$AJ497="header2"</formula>
    </cfRule>
    <cfRule type="expression" dxfId="26" priority="28" stopIfTrue="1">
      <formula>$AJ497="header1"</formula>
    </cfRule>
  </conditionalFormatting>
  <conditionalFormatting sqref="X497">
    <cfRule type="expression" dxfId="25" priority="25" stopIfTrue="1">
      <formula>$AJ497="header2"</formula>
    </cfRule>
    <cfRule type="expression" dxfId="24" priority="26" stopIfTrue="1">
      <formula>$AJ497="header1"</formula>
    </cfRule>
  </conditionalFormatting>
  <conditionalFormatting sqref="E495">
    <cfRule type="expression" dxfId="23" priority="23" stopIfTrue="1">
      <formula>$AJ495="header2"</formula>
    </cfRule>
    <cfRule type="expression" dxfId="22" priority="24" stopIfTrue="1">
      <formula>$AJ495="header1"</formula>
    </cfRule>
  </conditionalFormatting>
  <conditionalFormatting sqref="T495:W495">
    <cfRule type="expression" dxfId="21" priority="21" stopIfTrue="1">
      <formula>$AJ495="header2"</formula>
    </cfRule>
    <cfRule type="expression" dxfId="20" priority="22" stopIfTrue="1">
      <formula>$AJ495="header1"</formula>
    </cfRule>
  </conditionalFormatting>
  <conditionalFormatting sqref="D495">
    <cfRule type="expression" dxfId="19" priority="19" stopIfTrue="1">
      <formula>$AJ495="header2"</formula>
    </cfRule>
    <cfRule type="expression" dxfId="18" priority="20" stopIfTrue="1">
      <formula>$AJ495="header1"</formula>
    </cfRule>
  </conditionalFormatting>
  <conditionalFormatting sqref="E496">
    <cfRule type="expression" dxfId="17" priority="17" stopIfTrue="1">
      <formula>$AJ496="header2"</formula>
    </cfRule>
    <cfRule type="expression" dxfId="16" priority="18" stopIfTrue="1">
      <formula>$AJ496="header1"</formula>
    </cfRule>
  </conditionalFormatting>
  <conditionalFormatting sqref="T496:W496">
    <cfRule type="expression" dxfId="15" priority="15" stopIfTrue="1">
      <formula>$AJ496="header2"</formula>
    </cfRule>
    <cfRule type="expression" dxfId="14" priority="16" stopIfTrue="1">
      <formula>$AJ496="header1"</formula>
    </cfRule>
  </conditionalFormatting>
  <conditionalFormatting sqref="D496">
    <cfRule type="expression" dxfId="13" priority="13" stopIfTrue="1">
      <formula>$AJ496="header2"</formula>
    </cfRule>
    <cfRule type="expression" dxfId="12" priority="14" stopIfTrue="1">
      <formula>$AJ496="header1"</formula>
    </cfRule>
  </conditionalFormatting>
  <conditionalFormatting sqref="X495">
    <cfRule type="expression" dxfId="11" priority="11" stopIfTrue="1">
      <formula>$AJ495="header2"</formula>
    </cfRule>
    <cfRule type="expression" dxfId="10" priority="12" stopIfTrue="1">
      <formula>$AJ495="header1"</formula>
    </cfRule>
  </conditionalFormatting>
  <conditionalFormatting sqref="X496">
    <cfRule type="expression" dxfId="9" priority="9" stopIfTrue="1">
      <formula>$AJ496="header2"</formula>
    </cfRule>
    <cfRule type="expression" dxfId="8" priority="10" stopIfTrue="1">
      <formula>$AJ496="header1"</formula>
    </cfRule>
  </conditionalFormatting>
  <conditionalFormatting sqref="B495:B497">
    <cfRule type="expression" dxfId="7" priority="7" stopIfTrue="1">
      <formula>$AJ495="header2"</formula>
    </cfRule>
    <cfRule type="expression" dxfId="6" priority="8" stopIfTrue="1">
      <formula>$AJ495="header1"</formula>
    </cfRule>
  </conditionalFormatting>
  <conditionalFormatting sqref="T463:W463 J463:P463 Y463:AC463">
    <cfRule type="expression" dxfId="5" priority="5" stopIfTrue="1">
      <formula>$AJ463="header2"</formula>
    </cfRule>
    <cfRule type="expression" dxfId="4" priority="6" stopIfTrue="1">
      <formula>$AJ463="header1"</formula>
    </cfRule>
  </conditionalFormatting>
  <conditionalFormatting sqref="B463:I463">
    <cfRule type="expression" dxfId="3" priority="3" stopIfTrue="1">
      <formula>$AJ463="header2"</formula>
    </cfRule>
    <cfRule type="expression" dxfId="2" priority="4" stopIfTrue="1">
      <formula>$AJ463="header1"</formula>
    </cfRule>
  </conditionalFormatting>
  <conditionalFormatting sqref="X463">
    <cfRule type="expression" dxfId="1" priority="1" stopIfTrue="1">
      <formula>$AJ463="header2"</formula>
    </cfRule>
    <cfRule type="expression" dxfId="0" priority="2" stopIfTrue="1">
      <formula>$AJ463="header1"</formula>
    </cfRule>
  </conditionalFormatting>
  <dataValidations count="2">
    <dataValidation type="list" allowBlank="1" showInputMessage="1" showErrorMessage="1" sqref="U9">
      <formula1>$S$9:$S$11</formula1>
    </dataValidation>
    <dataValidation type="list" allowBlank="1" showInputMessage="1" showErrorMessage="1" sqref="U10">
      <formula1>$S$13:$S$14</formula1>
    </dataValidation>
  </dataValidations>
  <printOptions horizontalCentered="1"/>
  <pageMargins left="0.25" right="0.25" top="0.75" bottom="0.75" header="0.3" footer="0.3"/>
  <pageSetup paperSize="9" scale="40" fitToHeight="0" orientation="portrait" errors="blank" r:id="rId1"/>
  <headerFooter alignWithMargins="0"/>
  <colBreaks count="3" manualBreakCount="3">
    <brk id="17" max="1048575" man="1"/>
    <brk id="18" max="1048575" man="1"/>
    <brk id="19" max="1048575" man="1"/>
  </colBreaks>
  <drawing r:id="rId2"/>
  <legacyDrawing r:id="rId3"/>
  <controls>
    <mc:AlternateContent xmlns:mc="http://schemas.openxmlformats.org/markup-compatibility/2006">
      <mc:Choice Requires="x14">
        <control shapeId="2049" r:id="rId4" name="Create_PDF_Button">
          <controlPr defaultSize="0" print="0" autoLine="0" autoPict="0" r:id="rId5">
            <anchor moveWithCells="1">
              <from>
                <xdr:col>26</xdr:col>
                <xdr:colOff>342900</xdr:colOff>
                <xdr:row>9</xdr:row>
                <xdr:rowOff>68580</xdr:rowOff>
              </from>
              <to>
                <xdr:col>39</xdr:col>
                <xdr:colOff>365760</xdr:colOff>
                <xdr:row>11</xdr:row>
                <xdr:rowOff>114300</xdr:rowOff>
              </to>
            </anchor>
          </controlPr>
        </control>
      </mc:Choice>
      <mc:Fallback>
        <control shapeId="2049" r:id="rId4" name="Create_PDF_Button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A4CAE6164155468C848A2CC3A34B95" ma:contentTypeVersion="0" ma:contentTypeDescription="Create a new document." ma:contentTypeScope="" ma:versionID="6c2f02ecf967bf38c7d13878fd4dd79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42DA4DB-7C95-473F-9044-E8B2642482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7F924E-7105-4AB1-A852-8D9B13004A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4453216-8899-437A-A1AC-6472D94DEB3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F06A5B9-B0A8-454F-8BA1-2CEF8E6BF931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Menu</vt:lpstr>
      <vt:lpstr>Inkjet Printers</vt:lpstr>
      <vt:lpstr>Laser, PageWide &amp; Scanner</vt:lpstr>
      <vt:lpstr>Laser, PageWide &amp; Scanners</vt:lpstr>
      <vt:lpstr>Sheet2</vt:lpstr>
      <vt:lpstr>HP Supplies &amp; Media </vt:lpstr>
      <vt:lpstr>formular_start</vt:lpstr>
      <vt:lpstr>'HP Supplies &amp; Media '!Print_Area</vt:lpstr>
      <vt:lpstr>Menu!Print_Area</vt:lpstr>
      <vt:lpstr>'HP Supplies &amp; Media '!Print_Titles</vt:lpstr>
      <vt:lpstr>Retail</vt:lpstr>
      <vt:lpstr>Sort_1N</vt:lpstr>
      <vt:lpstr>Sort_Range</vt:lpstr>
      <vt:lpstr>Sortrange_1N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IPG PriceList</dc:title>
  <dc:creator>Eddy De Borger</dc:creator>
  <cp:lastModifiedBy>Hilde Fies</cp:lastModifiedBy>
  <cp:lastPrinted>2011-05-03T08:49:23Z</cp:lastPrinted>
  <dcterms:created xsi:type="dcterms:W3CDTF">1998-12-23T09:41:20Z</dcterms:created>
  <dcterms:modified xsi:type="dcterms:W3CDTF">2017-03-06T07:35:23Z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Eddy De Borger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ContentTypeId">
    <vt:lpwstr>0x010100C3A4CAE6164155468C848A2CC3A34B95</vt:lpwstr>
  </property>
</Properties>
</file>